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35" windowHeight="7620" activeTab="4"/>
  </bookViews>
  <sheets>
    <sheet name="BD" sheetId="1" r:id="rId1"/>
    <sheet name="Blé Tendre" sheetId="2" r:id="rId2"/>
    <sheet name="Orge" sheetId="3" r:id="rId3"/>
    <sheet name="Triticale" sheetId="4" r:id="rId4"/>
    <sheet name="TotCereales" sheetId="5" r:id="rId5"/>
  </sheets>
  <definedNames>
    <definedName name="_xlnm.Print_Titles" localSheetId="0">BD!$A:$A</definedName>
    <definedName name="_xlnm.Print_Titles" localSheetId="1">'Blé Tendre'!$A:$A</definedName>
    <definedName name="_xlnm.Print_Titles" localSheetId="2">Orge!$A:$A</definedName>
    <definedName name="_xlnm.Print_Titles" localSheetId="4">TotCereales!$A:$A</definedName>
  </definedNames>
  <calcPr calcId="125725"/>
</workbook>
</file>

<file path=xl/calcChain.xml><?xml version="1.0" encoding="utf-8"?>
<calcChain xmlns="http://schemas.openxmlformats.org/spreadsheetml/2006/main">
  <c r="AQ6" i="5"/>
  <c r="AQ4"/>
  <c r="AQ8" s="1"/>
  <c r="AQ3"/>
  <c r="AQ5" s="1"/>
  <c r="AQ8" i="4"/>
  <c r="AQ7"/>
  <c r="AQ5"/>
  <c r="AQ8" i="3"/>
  <c r="AQ7"/>
  <c r="AQ5"/>
  <c r="AQ8" i="2"/>
  <c r="AQ7"/>
  <c r="AQ5"/>
  <c r="AQ7" i="1"/>
  <c r="AQ8"/>
  <c r="AQ5"/>
  <c r="AO7" i="5"/>
  <c r="AO8"/>
  <c r="AP6"/>
  <c r="AP4"/>
  <c r="AP5" s="1"/>
  <c r="AP3"/>
  <c r="AP8" i="4"/>
  <c r="AP7"/>
  <c r="AP5"/>
  <c r="AP8" i="3"/>
  <c r="AP7"/>
  <c r="AP5"/>
  <c r="AP8" i="2"/>
  <c r="AP7"/>
  <c r="AP5"/>
  <c r="AP8" i="1"/>
  <c r="AP7"/>
  <c r="AP5"/>
  <c r="AQ7" i="5" l="1"/>
  <c r="AP8"/>
  <c r="AP7"/>
  <c r="AO6"/>
  <c r="AO5"/>
  <c r="AO4"/>
  <c r="AO3"/>
  <c r="AO8" i="4"/>
  <c r="AO7"/>
  <c r="AO5"/>
  <c r="AO8" i="3"/>
  <c r="AO7"/>
  <c r="AO5"/>
  <c r="AO8" i="2"/>
  <c r="AO7"/>
  <c r="AO5"/>
  <c r="AO8" i="1"/>
  <c r="AO7"/>
  <c r="AO5"/>
  <c r="AN4" i="5"/>
  <c r="AN6"/>
  <c r="AN3"/>
  <c r="AN7" i="4"/>
  <c r="AN8"/>
  <c r="AN5"/>
  <c r="AN7" i="3"/>
  <c r="AN8"/>
  <c r="AN5"/>
  <c r="AN8" i="2"/>
  <c r="AN7"/>
  <c r="AN5"/>
  <c r="AN8" i="1"/>
  <c r="AN7"/>
  <c r="AN5"/>
  <c r="AM6" i="5"/>
  <c r="AM4"/>
  <c r="AM3"/>
  <c r="AM5" s="1"/>
  <c r="AM8" i="3"/>
  <c r="AM7"/>
  <c r="AM5"/>
  <c r="AM8" i="2"/>
  <c r="AM7"/>
  <c r="AM5"/>
  <c r="AN7" i="5" l="1"/>
  <c r="AM8"/>
  <c r="AN5"/>
  <c r="AN8"/>
  <c r="AM7"/>
  <c r="AM8" i="1" l="1"/>
  <c r="AM7"/>
  <c r="AM5"/>
  <c r="AL6" i="5"/>
  <c r="AL4"/>
  <c r="AL3"/>
  <c r="AL8" i="4"/>
  <c r="AL7"/>
  <c r="AL5"/>
  <c r="AL8" i="3"/>
  <c r="AL7"/>
  <c r="AL5"/>
  <c r="AL8" i="2"/>
  <c r="AL7"/>
  <c r="AL5"/>
  <c r="AL8" i="1"/>
  <c r="AL7"/>
  <c r="AL5"/>
  <c r="AK6" i="5"/>
  <c r="AK4"/>
  <c r="AK8" s="1"/>
  <c r="AK3"/>
  <c r="AK8" i="4"/>
  <c r="AK7"/>
  <c r="AK5"/>
  <c r="AK8" i="3"/>
  <c r="AK7"/>
  <c r="AK5"/>
  <c r="AK8" i="2"/>
  <c r="AK7"/>
  <c r="AK5"/>
  <c r="AK8" i="1"/>
  <c r="AK7"/>
  <c r="AK5"/>
  <c r="AK5" i="5" l="1"/>
  <c r="AK7"/>
  <c r="AL5"/>
  <c r="AL8"/>
  <c r="AL7"/>
  <c r="B5" i="1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J6" i="5"/>
  <c r="AJ4"/>
  <c r="AI4"/>
  <c r="AJ3"/>
  <c r="AI6"/>
  <c r="AI3"/>
  <c r="AJ5" i="4"/>
  <c r="AJ8"/>
  <c r="AJ7"/>
  <c r="AI8" i="3"/>
  <c r="AJ8"/>
  <c r="AI7"/>
  <c r="AJ7"/>
  <c r="AI5"/>
  <c r="AJ5"/>
  <c r="AI8" i="2"/>
  <c r="AJ8"/>
  <c r="AI7"/>
  <c r="AJ7"/>
  <c r="AI5"/>
  <c r="AJ5"/>
  <c r="AJ8" i="1"/>
  <c r="AJ7"/>
  <c r="AJ5"/>
  <c r="T6" i="5"/>
  <c r="Z6"/>
  <c r="AH6"/>
  <c r="AG6"/>
  <c r="C6"/>
  <c r="D6"/>
  <c r="E6"/>
  <c r="F6"/>
  <c r="G6"/>
  <c r="H6"/>
  <c r="I6"/>
  <c r="I7" s="1"/>
  <c r="J6"/>
  <c r="J8" s="1"/>
  <c r="K6"/>
  <c r="L6"/>
  <c r="M6"/>
  <c r="M7" s="1"/>
  <c r="N6"/>
  <c r="O6"/>
  <c r="P6"/>
  <c r="Q6"/>
  <c r="R6"/>
  <c r="S6"/>
  <c r="U6"/>
  <c r="V6"/>
  <c r="W6"/>
  <c r="X6"/>
  <c r="Y6"/>
  <c r="AA6"/>
  <c r="AA7" s="1"/>
  <c r="AB6"/>
  <c r="AC6"/>
  <c r="AD6"/>
  <c r="AE6"/>
  <c r="AF6"/>
  <c r="B6"/>
  <c r="P4"/>
  <c r="P8" s="1"/>
  <c r="Q4"/>
  <c r="Q8" s="1"/>
  <c r="S4"/>
  <c r="S8" s="1"/>
  <c r="T4"/>
  <c r="X4"/>
  <c r="Z4"/>
  <c r="AA4"/>
  <c r="AA8" s="1"/>
  <c r="AH4"/>
  <c r="C4"/>
  <c r="C8" s="1"/>
  <c r="D4"/>
  <c r="E4"/>
  <c r="F4"/>
  <c r="G4"/>
  <c r="G8" s="1"/>
  <c r="H4"/>
  <c r="I4"/>
  <c r="J4"/>
  <c r="K4"/>
  <c r="K8" s="1"/>
  <c r="L4"/>
  <c r="M4"/>
  <c r="N4"/>
  <c r="O4"/>
  <c r="R4"/>
  <c r="U4"/>
  <c r="V4"/>
  <c r="W4"/>
  <c r="Y4"/>
  <c r="AB4"/>
  <c r="AB8" s="1"/>
  <c r="AC4"/>
  <c r="AC8" s="1"/>
  <c r="AD4"/>
  <c r="AD8" s="1"/>
  <c r="AE4"/>
  <c r="AE8" s="1"/>
  <c r="AF4"/>
  <c r="AG4"/>
  <c r="B4"/>
  <c r="B8" s="1"/>
  <c r="AH3"/>
  <c r="AH7" s="1"/>
  <c r="AA3"/>
  <c r="AA5" s="1"/>
  <c r="Z3"/>
  <c r="X3"/>
  <c r="X5" s="1"/>
  <c r="T3"/>
  <c r="T7" s="1"/>
  <c r="S3"/>
  <c r="S7" s="1"/>
  <c r="Q3"/>
  <c r="P3"/>
  <c r="P7" s="1"/>
  <c r="C3"/>
  <c r="C7" s="1"/>
  <c r="D3"/>
  <c r="E3"/>
  <c r="F3"/>
  <c r="G3"/>
  <c r="G7" s="1"/>
  <c r="H3"/>
  <c r="I3"/>
  <c r="J3"/>
  <c r="K3"/>
  <c r="K7" s="1"/>
  <c r="L3"/>
  <c r="M3"/>
  <c r="N3"/>
  <c r="O3"/>
  <c r="O7" s="1"/>
  <c r="R3"/>
  <c r="R7" s="1"/>
  <c r="U3"/>
  <c r="V3"/>
  <c r="W3"/>
  <c r="W7" s="1"/>
  <c r="Y3"/>
  <c r="AB3"/>
  <c r="AC3"/>
  <c r="AC5" s="1"/>
  <c r="AD3"/>
  <c r="AD5" s="1"/>
  <c r="AE3"/>
  <c r="AE7" s="1"/>
  <c r="AF3"/>
  <c r="AG3"/>
  <c r="AG5" s="1"/>
  <c r="B3"/>
  <c r="B7" s="1"/>
  <c r="AF8"/>
  <c r="T8"/>
  <c r="R8"/>
  <c r="Q7"/>
  <c r="J7"/>
  <c r="T5"/>
  <c r="S5"/>
  <c r="J5"/>
  <c r="AG8" i="4"/>
  <c r="AF8"/>
  <c r="AE8"/>
  <c r="AD8"/>
  <c r="AC8"/>
  <c r="AB8"/>
  <c r="Y8"/>
  <c r="W8"/>
  <c r="V8"/>
  <c r="U8"/>
  <c r="R8"/>
  <c r="O8"/>
  <c r="N8"/>
  <c r="M8"/>
  <c r="L8"/>
  <c r="K8"/>
  <c r="J8"/>
  <c r="I8"/>
  <c r="AG7"/>
  <c r="AF7"/>
  <c r="AE7"/>
  <c r="AD7"/>
  <c r="AC7"/>
  <c r="AB7"/>
  <c r="Y7"/>
  <c r="W7"/>
  <c r="V7"/>
  <c r="U7"/>
  <c r="R7"/>
  <c r="O7"/>
  <c r="N7"/>
  <c r="M7"/>
  <c r="L7"/>
  <c r="K7"/>
  <c r="J7"/>
  <c r="I7"/>
  <c r="AG5"/>
  <c r="AF5"/>
  <c r="AE5"/>
  <c r="AD5"/>
  <c r="AC5"/>
  <c r="AB5"/>
  <c r="Y5"/>
  <c r="W5"/>
  <c r="V5"/>
  <c r="U5"/>
  <c r="R5"/>
  <c r="O5"/>
  <c r="N5"/>
  <c r="M5"/>
  <c r="L5"/>
  <c r="K5"/>
  <c r="J5"/>
  <c r="I5"/>
  <c r="AH8" i="3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H8" i="2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B8" i="1"/>
  <c r="AC8"/>
  <c r="AD8"/>
  <c r="AE8"/>
  <c r="AF8"/>
  <c r="AG8"/>
  <c r="AH8"/>
  <c r="AB7"/>
  <c r="AC7"/>
  <c r="AD7"/>
  <c r="AE7"/>
  <c r="AF7"/>
  <c r="AG7"/>
  <c r="AH7"/>
  <c r="AB5"/>
  <c r="AC5"/>
  <c r="AD5"/>
  <c r="AE5"/>
  <c r="AF5"/>
  <c r="AG5"/>
  <c r="AH5"/>
  <c r="I8" i="5" l="1"/>
  <c r="W5"/>
  <c r="V7"/>
  <c r="N7"/>
  <c r="F7"/>
  <c r="W8"/>
  <c r="O5"/>
  <c r="X8"/>
  <c r="U8"/>
  <c r="L7"/>
  <c r="AI5"/>
  <c r="O8"/>
  <c r="Y8"/>
  <c r="L8"/>
  <c r="Z8"/>
  <c r="X7"/>
  <c r="M8"/>
  <c r="AE5"/>
  <c r="Y7"/>
  <c r="R5"/>
  <c r="P5"/>
  <c r="AG8"/>
  <c r="L5"/>
  <c r="Y5"/>
  <c r="AH5"/>
  <c r="H7"/>
  <c r="D7"/>
  <c r="AI7"/>
  <c r="AC7"/>
  <c r="K5"/>
  <c r="AG7"/>
  <c r="AF5"/>
  <c r="AB5"/>
  <c r="U5"/>
  <c r="M5"/>
  <c r="I5"/>
  <c r="E7"/>
  <c r="Q5"/>
  <c r="Z7"/>
  <c r="V8"/>
  <c r="N8"/>
  <c r="F8"/>
  <c r="AI8"/>
  <c r="AJ8"/>
  <c r="AJ7"/>
  <c r="AJ5"/>
  <c r="U7"/>
  <c r="N5"/>
  <c r="V5"/>
  <c r="Z5"/>
  <c r="AB7"/>
  <c r="AF7"/>
  <c r="AD7"/>
  <c r="H8"/>
  <c r="D8"/>
  <c r="E8"/>
  <c r="G5"/>
  <c r="E5"/>
  <c r="C5"/>
  <c r="AH8"/>
  <c r="H5"/>
  <c r="F5"/>
  <c r="D5"/>
  <c r="B5"/>
</calcChain>
</file>

<file path=xl/sharedStrings.xml><?xml version="1.0" encoding="utf-8"?>
<sst xmlns="http://schemas.openxmlformats.org/spreadsheetml/2006/main" count="57" uniqueCount="14">
  <si>
    <t>Production (1000 Qx)</t>
  </si>
  <si>
    <t xml:space="preserve"> </t>
  </si>
  <si>
    <t>Rendement (Qx/Ha)</t>
  </si>
  <si>
    <t>Sup Recoltée (1000 Ha)</t>
  </si>
  <si>
    <t>Sup Emblavée (1000 Ha)</t>
  </si>
  <si>
    <t>Pourcentage /Sup Emb</t>
  </si>
  <si>
    <t>Evolution De Blé Dur</t>
  </si>
  <si>
    <t>Année</t>
  </si>
  <si>
    <t>Evolution De Blé Tendre</t>
  </si>
  <si>
    <t>Evolution De L'Orge</t>
  </si>
  <si>
    <t xml:space="preserve">       *</t>
  </si>
  <si>
    <t>*</t>
  </si>
  <si>
    <t>Evolution De Triticale</t>
  </si>
  <si>
    <t>Evolution De Total Céréales</t>
  </si>
</sst>
</file>

<file path=xl/styles.xml><?xml version="1.0" encoding="utf-8"?>
<styleSheet xmlns="http://schemas.openxmlformats.org/spreadsheetml/2006/main">
  <numFmts count="4">
    <numFmt numFmtId="164" formatCode="General_)"/>
    <numFmt numFmtId="165" formatCode="0.0_)"/>
    <numFmt numFmtId="166" formatCode="0_)"/>
    <numFmt numFmtId="167" formatCode="0.0"/>
  </numFmts>
  <fonts count="11">
    <font>
      <sz val="11"/>
      <color theme="1"/>
      <name val="Calibri"/>
      <family val="2"/>
      <scheme val="minor"/>
    </font>
    <font>
      <sz val="10"/>
      <name val="Courier"/>
      <charset val="178"/>
    </font>
    <font>
      <sz val="10"/>
      <name val="Arabic Transparent"/>
      <charset val="178"/>
    </font>
    <font>
      <sz val="10"/>
      <name val="Courier"/>
      <family val="3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ourier"/>
      <family val="3"/>
    </font>
    <font>
      <sz val="12"/>
      <color theme="1"/>
      <name val="Calibri"/>
      <family val="2"/>
      <scheme val="minor"/>
    </font>
    <font>
      <sz val="15"/>
      <name val="Courier"/>
      <family val="3"/>
    </font>
    <font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0" fontId="2" fillId="0" borderId="0" applyNumberFormat="0">
      <alignment horizontal="right"/>
    </xf>
    <xf numFmtId="164" fontId="1" fillId="0" borderId="0"/>
    <xf numFmtId="164" fontId="1" fillId="0" borderId="0"/>
    <xf numFmtId="164" fontId="3" fillId="0" borderId="0"/>
  </cellStyleXfs>
  <cellXfs count="42">
    <xf numFmtId="0" fontId="0" fillId="0" borderId="0" xfId="0"/>
    <xf numFmtId="164" fontId="7" fillId="0" borderId="12" xfId="1" applyFont="1" applyBorder="1" applyAlignment="1" applyProtection="1">
      <alignment horizontal="center" vertical="center"/>
    </xf>
    <xf numFmtId="164" fontId="7" fillId="0" borderId="13" xfId="1" applyFont="1" applyBorder="1" applyAlignment="1" applyProtection="1">
      <alignment horizontal="center" vertical="center"/>
    </xf>
    <xf numFmtId="166" fontId="9" fillId="0" borderId="2" xfId="3" applyNumberFormat="1" applyFont="1" applyBorder="1" applyAlignment="1" applyProtection="1">
      <alignment horizontal="center" vertical="center"/>
    </xf>
    <xf numFmtId="1" fontId="9" fillId="0" borderId="2" xfId="3" applyNumberFormat="1" applyFont="1" applyBorder="1" applyAlignment="1" applyProtection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0" borderId="1" xfId="4" applyNumberFormat="1" applyFont="1" applyBorder="1" applyAlignment="1" applyProtection="1">
      <alignment horizontal="center" vertical="center"/>
    </xf>
    <xf numFmtId="165" fontId="9" fillId="0" borderId="4" xfId="4" applyNumberFormat="1" applyFont="1" applyBorder="1" applyAlignment="1" applyProtection="1">
      <alignment horizontal="center" vertical="center"/>
    </xf>
    <xf numFmtId="167" fontId="10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5" fontId="9" fillId="0" borderId="1" xfId="5" applyNumberFormat="1" applyFont="1" applyBorder="1" applyAlignment="1" applyProtection="1">
      <alignment horizontal="center" vertical="center"/>
    </xf>
    <xf numFmtId="9" fontId="10" fillId="0" borderId="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4" xfId="0" applyFont="1" applyBorder="1" applyAlignment="1"/>
    <xf numFmtId="0" fontId="8" fillId="0" borderId="0" xfId="0" applyFont="1"/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64" fontId="7" fillId="0" borderId="15" xfId="1" applyFont="1" applyBorder="1" applyAlignment="1" applyProtection="1">
      <alignment horizontal="center" vertical="center"/>
    </xf>
    <xf numFmtId="166" fontId="9" fillId="0" borderId="16" xfId="3" applyNumberFormat="1" applyFont="1" applyBorder="1" applyAlignment="1" applyProtection="1">
      <alignment horizontal="center" vertical="center"/>
    </xf>
    <xf numFmtId="165" fontId="9" fillId="0" borderId="7" xfId="4" applyNumberFormat="1" applyFont="1" applyBorder="1" applyAlignment="1" applyProtection="1">
      <alignment horizontal="center" vertical="center"/>
    </xf>
    <xf numFmtId="167" fontId="10" fillId="0" borderId="7" xfId="0" applyNumberFormat="1" applyFont="1" applyBorder="1" applyAlignment="1">
      <alignment horizontal="center" vertical="center"/>
    </xf>
    <xf numFmtId="165" fontId="9" fillId="0" borderId="7" xfId="5" applyNumberFormat="1" applyFont="1" applyBorder="1" applyAlignment="1" applyProtection="1">
      <alignment horizontal="center" vertical="center"/>
    </xf>
    <xf numFmtId="9" fontId="10" fillId="0" borderId="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/>
    </xf>
    <xf numFmtId="167" fontId="10" fillId="0" borderId="4" xfId="0" applyNumberFormat="1" applyFont="1" applyBorder="1" applyAlignment="1">
      <alignment horizontal="center" vertical="center"/>
    </xf>
    <xf numFmtId="166" fontId="9" fillId="0" borderId="3" xfId="3" applyNumberFormat="1" applyFont="1" applyBorder="1" applyAlignment="1" applyProtection="1">
      <alignment horizontal="center" vertical="center"/>
    </xf>
    <xf numFmtId="9" fontId="10" fillId="0" borderId="6" xfId="0" applyNumberFormat="1" applyFont="1" applyBorder="1" applyAlignment="1">
      <alignment horizontal="center" vertical="center"/>
    </xf>
    <xf numFmtId="165" fontId="9" fillId="0" borderId="4" xfId="5" applyNumberFormat="1" applyFont="1" applyBorder="1" applyAlignment="1" applyProtection="1">
      <alignment horizontal="center" vertical="center"/>
    </xf>
    <xf numFmtId="164" fontId="7" fillId="0" borderId="18" xfId="1" applyFont="1" applyBorder="1" applyAlignment="1" applyProtection="1">
      <alignment horizontal="center" vertical="center"/>
    </xf>
    <xf numFmtId="166" fontId="9" fillId="0" borderId="19" xfId="3" applyNumberFormat="1" applyFont="1" applyBorder="1" applyAlignment="1" applyProtection="1">
      <alignment horizontal="center" vertical="center"/>
    </xf>
    <xf numFmtId="165" fontId="9" fillId="0" borderId="20" xfId="4" applyNumberFormat="1" applyFont="1" applyBorder="1" applyAlignment="1" applyProtection="1">
      <alignment horizontal="center" vertical="center"/>
    </xf>
    <xf numFmtId="167" fontId="10" fillId="0" borderId="20" xfId="0" applyNumberFormat="1" applyFont="1" applyBorder="1" applyAlignment="1">
      <alignment horizontal="center" vertical="center"/>
    </xf>
    <xf numFmtId="165" fontId="9" fillId="0" borderId="20" xfId="5" applyNumberFormat="1" applyFont="1" applyBorder="1" applyAlignment="1" applyProtection="1">
      <alignment horizontal="center" vertical="center"/>
    </xf>
    <xf numFmtId="9" fontId="10" fillId="0" borderId="21" xfId="0" applyNumberFormat="1" applyFont="1" applyBorder="1" applyAlignment="1">
      <alignment horizontal="center" vertical="center"/>
    </xf>
    <xf numFmtId="167" fontId="9" fillId="0" borderId="4" xfId="3" applyNumberFormat="1" applyFont="1" applyBorder="1" applyAlignment="1" applyProtection="1">
      <alignment horizontal="center" vertical="center"/>
    </xf>
    <xf numFmtId="166" fontId="9" fillId="0" borderId="1" xfId="3" applyNumberFormat="1" applyFont="1" applyBorder="1" applyAlignment="1" applyProtection="1">
      <alignment horizontal="center" vertical="center"/>
    </xf>
    <xf numFmtId="166" fontId="9" fillId="0" borderId="22" xfId="3" applyNumberFormat="1" applyFont="1" applyBorder="1" applyAlignment="1" applyProtection="1">
      <alignment horizontal="center" vertical="center"/>
    </xf>
    <xf numFmtId="165" fontId="9" fillId="0" borderId="23" xfId="4" applyNumberFormat="1" applyFont="1" applyBorder="1" applyAlignment="1" applyProtection="1">
      <alignment horizontal="center" vertical="center"/>
    </xf>
    <xf numFmtId="167" fontId="10" fillId="0" borderId="23" xfId="0" applyNumberFormat="1" applyFont="1" applyBorder="1" applyAlignment="1">
      <alignment horizontal="center" vertical="center"/>
    </xf>
    <xf numFmtId="165" fontId="9" fillId="0" borderId="23" xfId="5" applyNumberFormat="1" applyFont="1" applyBorder="1" applyAlignment="1" applyProtection="1">
      <alignment horizontal="center" vertical="center"/>
    </xf>
    <xf numFmtId="9" fontId="10" fillId="0" borderId="24" xfId="0" applyNumberFormat="1" applyFont="1" applyBorder="1" applyAlignment="1">
      <alignment horizontal="center" vertical="center"/>
    </xf>
  </cellXfs>
  <cellStyles count="6">
    <cellStyle name="MS_Arabe" xfId="2"/>
    <cellStyle name="Normal" xfId="0" builtinId="0"/>
    <cellStyle name="Normal 2" xfId="1"/>
    <cellStyle name="Normal 3" xfId="3"/>
    <cellStyle name="Normal 4" xfId="4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"/>
  <sheetViews>
    <sheetView workbookViewId="0">
      <pane xSplit="1" ySplit="2" topLeftCell="AG3" activePane="bottomRight" state="frozen"/>
      <selection pane="topRight" activeCell="B1" sqref="B1"/>
      <selection pane="bottomLeft" activeCell="A3" sqref="A3"/>
      <selection pane="bottomRight" activeCell="AN11" sqref="AN11"/>
    </sheetView>
  </sheetViews>
  <sheetFormatPr baseColWidth="10" defaultRowHeight="19.5"/>
  <cols>
    <col min="1" max="1" width="31.140625" bestFit="1" customWidth="1"/>
    <col min="2" max="34" width="11.140625" style="12" bestFit="1" customWidth="1"/>
    <col min="35" max="35" width="11.140625" style="12" customWidth="1"/>
    <col min="36" max="36" width="9.85546875" style="12" bestFit="1" customWidth="1"/>
  </cols>
  <sheetData>
    <row r="1" spans="1:43" ht="30" customHeight="1" thickBot="1">
      <c r="A1" s="13" t="s">
        <v>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spans="1:43" s="14" customFormat="1" ht="30" customHeight="1" thickBot="1">
      <c r="A2" s="24" t="s">
        <v>7</v>
      </c>
      <c r="B2" s="18">
        <v>1980</v>
      </c>
      <c r="C2" s="1">
        <v>1981</v>
      </c>
      <c r="D2" s="1">
        <v>1982</v>
      </c>
      <c r="E2" s="1">
        <v>1983</v>
      </c>
      <c r="F2" s="1">
        <v>1984</v>
      </c>
      <c r="G2" s="1">
        <v>1985</v>
      </c>
      <c r="H2" s="1">
        <v>1986</v>
      </c>
      <c r="I2" s="1">
        <v>1987</v>
      </c>
      <c r="J2" s="1">
        <v>1988</v>
      </c>
      <c r="K2" s="1">
        <v>1989</v>
      </c>
      <c r="L2" s="1">
        <v>1990</v>
      </c>
      <c r="M2" s="1">
        <v>1991</v>
      </c>
      <c r="N2" s="1">
        <v>1992</v>
      </c>
      <c r="O2" s="1">
        <v>1993</v>
      </c>
      <c r="P2" s="1">
        <v>1994</v>
      </c>
      <c r="Q2" s="1">
        <v>1995</v>
      </c>
      <c r="R2" s="1">
        <v>1996</v>
      </c>
      <c r="S2" s="1">
        <v>1997</v>
      </c>
      <c r="T2" s="1">
        <v>1998</v>
      </c>
      <c r="U2" s="1">
        <v>1999</v>
      </c>
      <c r="V2" s="1">
        <v>2000</v>
      </c>
      <c r="W2" s="1">
        <v>2001</v>
      </c>
      <c r="X2" s="1">
        <v>2002</v>
      </c>
      <c r="Y2" s="1">
        <v>2003</v>
      </c>
      <c r="Z2" s="1">
        <v>2004</v>
      </c>
      <c r="AA2" s="1">
        <v>2005</v>
      </c>
      <c r="AB2" s="1">
        <v>2006</v>
      </c>
      <c r="AC2" s="1">
        <v>2007</v>
      </c>
      <c r="AD2" s="1">
        <v>2008</v>
      </c>
      <c r="AE2" s="1">
        <v>2009</v>
      </c>
      <c r="AF2" s="1">
        <v>2010</v>
      </c>
      <c r="AG2" s="1">
        <v>2011</v>
      </c>
      <c r="AH2" s="1">
        <v>2012</v>
      </c>
      <c r="AI2" s="29">
        <v>2013</v>
      </c>
      <c r="AJ2" s="2">
        <v>2014</v>
      </c>
      <c r="AK2" s="2">
        <v>2015</v>
      </c>
      <c r="AL2" s="2">
        <v>2016</v>
      </c>
      <c r="AM2" s="2">
        <v>2017</v>
      </c>
      <c r="AN2" s="2">
        <v>2018</v>
      </c>
      <c r="AO2" s="2">
        <v>2019</v>
      </c>
      <c r="AP2" s="2">
        <v>2020</v>
      </c>
      <c r="AQ2" s="2">
        <v>2021</v>
      </c>
    </row>
    <row r="3" spans="1:43" ht="30" customHeight="1">
      <c r="A3" s="15" t="s">
        <v>0</v>
      </c>
      <c r="B3" s="19">
        <v>500.4</v>
      </c>
      <c r="C3" s="3">
        <v>502.2</v>
      </c>
      <c r="D3" s="3">
        <v>603.1</v>
      </c>
      <c r="E3" s="3">
        <v>307.8</v>
      </c>
      <c r="F3" s="3">
        <v>462.4</v>
      </c>
      <c r="G3" s="3">
        <v>388.7</v>
      </c>
      <c r="H3" s="3">
        <v>88.5</v>
      </c>
      <c r="I3" s="3">
        <v>354</v>
      </c>
      <c r="J3" s="3">
        <v>6.1</v>
      </c>
      <c r="K3" s="3">
        <v>24.8</v>
      </c>
      <c r="L3" s="3">
        <v>489.2</v>
      </c>
      <c r="M3" s="3">
        <v>717</v>
      </c>
      <c r="N3" s="3">
        <v>760</v>
      </c>
      <c r="O3" s="3">
        <v>519</v>
      </c>
      <c r="P3" s="3">
        <v>41</v>
      </c>
      <c r="Q3" s="3">
        <v>87.6</v>
      </c>
      <c r="R3" s="3">
        <v>999.3</v>
      </c>
      <c r="S3" s="4">
        <v>233.58</v>
      </c>
      <c r="T3" s="3">
        <v>328.75</v>
      </c>
      <c r="U3" s="3">
        <v>852.31</v>
      </c>
      <c r="V3" s="3">
        <v>315.14999999999998</v>
      </c>
      <c r="W3" s="3">
        <v>427.9</v>
      </c>
      <c r="X3" s="3">
        <v>23.75</v>
      </c>
      <c r="Y3" s="4">
        <v>832.38</v>
      </c>
      <c r="Z3" s="3">
        <v>691.98</v>
      </c>
      <c r="AA3" s="3">
        <v>696.9</v>
      </c>
      <c r="AB3" s="3">
        <v>570.78</v>
      </c>
      <c r="AC3" s="3">
        <v>770.71</v>
      </c>
      <c r="AD3" s="3">
        <v>327.63</v>
      </c>
      <c r="AE3" s="3">
        <v>517.36</v>
      </c>
      <c r="AF3" s="3">
        <v>108.21</v>
      </c>
      <c r="AG3" s="3">
        <v>441.95</v>
      </c>
      <c r="AH3" s="3">
        <v>506.99</v>
      </c>
      <c r="AI3" s="30">
        <v>140</v>
      </c>
      <c r="AJ3" s="26">
        <v>469.2</v>
      </c>
      <c r="AK3" s="26">
        <v>202.71</v>
      </c>
      <c r="AL3" s="26">
        <v>84.775000000000006</v>
      </c>
      <c r="AM3" s="26">
        <v>365.48</v>
      </c>
      <c r="AN3" s="26">
        <v>117.94</v>
      </c>
      <c r="AO3" s="26">
        <v>534.08100000000002</v>
      </c>
      <c r="AP3" s="26">
        <v>300.92200000000003</v>
      </c>
      <c r="AQ3" s="26">
        <v>410.88</v>
      </c>
    </row>
    <row r="4" spans="1:43" ht="30" customHeight="1">
      <c r="A4" s="16" t="s">
        <v>3</v>
      </c>
      <c r="B4" s="20">
        <v>56.3</v>
      </c>
      <c r="C4" s="6">
        <v>45.8</v>
      </c>
      <c r="D4" s="6">
        <v>42.6</v>
      </c>
      <c r="E4" s="6">
        <v>38.700000000000003</v>
      </c>
      <c r="F4" s="6">
        <v>48.9</v>
      </c>
      <c r="G4" s="6">
        <v>29.9</v>
      </c>
      <c r="H4" s="6">
        <v>15.9</v>
      </c>
      <c r="I4" s="6">
        <v>34</v>
      </c>
      <c r="J4" s="6">
        <v>1.4</v>
      </c>
      <c r="K4" s="6">
        <v>5.5</v>
      </c>
      <c r="L4" s="6">
        <v>47.5</v>
      </c>
      <c r="M4" s="6">
        <v>42</v>
      </c>
      <c r="N4" s="6">
        <v>45.8</v>
      </c>
      <c r="O4" s="6">
        <v>38.700000000000003</v>
      </c>
      <c r="P4" s="6">
        <v>6</v>
      </c>
      <c r="Q4" s="6">
        <v>19.899999999999999</v>
      </c>
      <c r="R4" s="6">
        <v>53.1</v>
      </c>
      <c r="S4" s="6">
        <v>32.9</v>
      </c>
      <c r="T4" s="6">
        <v>37.03</v>
      </c>
      <c r="U4" s="6">
        <v>43.97</v>
      </c>
      <c r="V4" s="6">
        <v>29.79</v>
      </c>
      <c r="W4" s="6">
        <v>26.4</v>
      </c>
      <c r="X4" s="6">
        <v>2.0099999999999998</v>
      </c>
      <c r="Y4" s="6">
        <v>33.92</v>
      </c>
      <c r="Z4" s="6">
        <v>34.07</v>
      </c>
      <c r="AA4" s="6">
        <v>33.24</v>
      </c>
      <c r="AB4" s="6">
        <v>36.299999999999997</v>
      </c>
      <c r="AC4" s="6">
        <v>35.75</v>
      </c>
      <c r="AD4" s="6">
        <v>21.02</v>
      </c>
      <c r="AE4" s="6">
        <v>29.8</v>
      </c>
      <c r="AF4" s="6">
        <v>10.54</v>
      </c>
      <c r="AG4" s="6">
        <v>22.84</v>
      </c>
      <c r="AH4" s="6">
        <v>22.64</v>
      </c>
      <c r="AI4" s="31">
        <v>10.8</v>
      </c>
      <c r="AJ4" s="7">
        <v>20.399999999999999</v>
      </c>
      <c r="AK4" s="7">
        <v>14.86</v>
      </c>
      <c r="AL4" s="7">
        <v>11.05</v>
      </c>
      <c r="AM4" s="7">
        <v>17.824000000000002</v>
      </c>
      <c r="AN4" s="7">
        <v>10.803000000000001</v>
      </c>
      <c r="AO4" s="7">
        <v>19.652000000000001</v>
      </c>
      <c r="AP4" s="7">
        <v>19.475000000000001</v>
      </c>
      <c r="AQ4" s="7">
        <v>20.495999999999999</v>
      </c>
    </row>
    <row r="5" spans="1:43" ht="30" customHeight="1">
      <c r="A5" s="16" t="s">
        <v>2</v>
      </c>
      <c r="B5" s="21">
        <f>B3/B4</f>
        <v>8.8880994671403197</v>
      </c>
      <c r="C5" s="8">
        <f t="shared" ref="C5:AH5" si="0">C3/C4</f>
        <v>10.965065502183407</v>
      </c>
      <c r="D5" s="8">
        <f t="shared" si="0"/>
        <v>14.157276995305164</v>
      </c>
      <c r="E5" s="8">
        <f t="shared" si="0"/>
        <v>7.9534883720930232</v>
      </c>
      <c r="F5" s="8">
        <f t="shared" si="0"/>
        <v>9.4560327198364007</v>
      </c>
      <c r="G5" s="8">
        <f t="shared" si="0"/>
        <v>13</v>
      </c>
      <c r="H5" s="8">
        <f t="shared" si="0"/>
        <v>5.5660377358490569</v>
      </c>
      <c r="I5" s="8">
        <f t="shared" si="0"/>
        <v>10.411764705882353</v>
      </c>
      <c r="J5" s="8">
        <f t="shared" si="0"/>
        <v>4.3571428571428568</v>
      </c>
      <c r="K5" s="8">
        <f t="shared" si="0"/>
        <v>4.5090909090909088</v>
      </c>
      <c r="L5" s="8">
        <f t="shared" si="0"/>
        <v>10.298947368421052</v>
      </c>
      <c r="M5" s="8">
        <f t="shared" si="0"/>
        <v>17.071428571428573</v>
      </c>
      <c r="N5" s="8">
        <f t="shared" si="0"/>
        <v>16.593886462882097</v>
      </c>
      <c r="O5" s="8">
        <f t="shared" si="0"/>
        <v>13.410852713178294</v>
      </c>
      <c r="P5" s="8">
        <f t="shared" si="0"/>
        <v>6.833333333333333</v>
      </c>
      <c r="Q5" s="8">
        <f t="shared" si="0"/>
        <v>4.4020100502512562</v>
      </c>
      <c r="R5" s="8">
        <f t="shared" si="0"/>
        <v>18.819209039548021</v>
      </c>
      <c r="S5" s="8">
        <f t="shared" si="0"/>
        <v>7.0996960486322198</v>
      </c>
      <c r="T5" s="8">
        <f t="shared" si="0"/>
        <v>8.8779368079935193</v>
      </c>
      <c r="U5" s="8">
        <f t="shared" si="0"/>
        <v>19.383898112349328</v>
      </c>
      <c r="V5" s="8">
        <f t="shared" si="0"/>
        <v>10.579053373615306</v>
      </c>
      <c r="W5" s="8">
        <f t="shared" si="0"/>
        <v>16.208333333333332</v>
      </c>
      <c r="X5" s="8">
        <f t="shared" si="0"/>
        <v>11.815920398009952</v>
      </c>
      <c r="Y5" s="8">
        <f t="shared" si="0"/>
        <v>24.539504716981131</v>
      </c>
      <c r="Z5" s="8">
        <f t="shared" si="0"/>
        <v>20.310537129439389</v>
      </c>
      <c r="AA5" s="8">
        <f t="shared" si="0"/>
        <v>20.965703971119133</v>
      </c>
      <c r="AB5" s="8">
        <f t="shared" si="0"/>
        <v>15.723966942148762</v>
      </c>
      <c r="AC5" s="8">
        <f t="shared" si="0"/>
        <v>21.558321678321679</v>
      </c>
      <c r="AD5" s="8">
        <f t="shared" si="0"/>
        <v>15.586584205518554</v>
      </c>
      <c r="AE5" s="8">
        <f t="shared" si="0"/>
        <v>17.361073825503357</v>
      </c>
      <c r="AF5" s="8">
        <f t="shared" si="0"/>
        <v>10.266603415559773</v>
      </c>
      <c r="AG5" s="8">
        <f t="shared" si="0"/>
        <v>19.349824868651488</v>
      </c>
      <c r="AH5" s="8">
        <f t="shared" si="0"/>
        <v>22.393551236749115</v>
      </c>
      <c r="AI5" s="32">
        <v>13</v>
      </c>
      <c r="AJ5" s="25">
        <f t="shared" ref="AJ5:AP5" si="1">AJ3/AJ4</f>
        <v>23</v>
      </c>
      <c r="AK5" s="25">
        <f t="shared" si="1"/>
        <v>13.641318977119786</v>
      </c>
      <c r="AL5" s="25">
        <f t="shared" si="1"/>
        <v>7.6719457013574663</v>
      </c>
      <c r="AM5" s="25">
        <f t="shared" si="1"/>
        <v>20.504937163375224</v>
      </c>
      <c r="AN5" s="25">
        <f t="shared" si="1"/>
        <v>10.917337776543551</v>
      </c>
      <c r="AO5" s="25">
        <f t="shared" si="1"/>
        <v>27.176928556889884</v>
      </c>
      <c r="AP5" s="25">
        <f t="shared" si="1"/>
        <v>15.45170731707317</v>
      </c>
      <c r="AQ5" s="25">
        <f t="shared" ref="AQ5" si="2">AQ3/AQ4</f>
        <v>20.046838407494146</v>
      </c>
    </row>
    <row r="6" spans="1:43" ht="30" customHeight="1">
      <c r="A6" s="16" t="s">
        <v>4</v>
      </c>
      <c r="B6" s="22">
        <v>57.3</v>
      </c>
      <c r="C6" s="10">
        <v>46.1</v>
      </c>
      <c r="D6" s="10">
        <v>42.6</v>
      </c>
      <c r="E6" s="10">
        <v>40.6</v>
      </c>
      <c r="F6" s="10">
        <v>57</v>
      </c>
      <c r="G6" s="10">
        <v>30</v>
      </c>
      <c r="H6" s="10">
        <v>26.2</v>
      </c>
      <c r="I6" s="10">
        <v>34.6</v>
      </c>
      <c r="J6" s="10">
        <v>29.9</v>
      </c>
      <c r="K6" s="10">
        <v>40.200000000000003</v>
      </c>
      <c r="L6" s="10">
        <v>47.5</v>
      </c>
      <c r="M6" s="10">
        <v>43.1</v>
      </c>
      <c r="N6" s="10">
        <v>45.8</v>
      </c>
      <c r="O6" s="10">
        <v>39.4</v>
      </c>
      <c r="P6" s="10">
        <v>36.9</v>
      </c>
      <c r="Q6" s="10">
        <v>49.9</v>
      </c>
      <c r="R6" s="10">
        <v>54</v>
      </c>
      <c r="S6" s="10">
        <v>38.9</v>
      </c>
      <c r="T6" s="10">
        <v>41.15</v>
      </c>
      <c r="U6" s="10">
        <v>44.65</v>
      </c>
      <c r="V6" s="10">
        <v>36.1</v>
      </c>
      <c r="W6" s="10">
        <v>37.14</v>
      </c>
      <c r="X6" s="10">
        <v>34.229999999999997</v>
      </c>
      <c r="Y6" s="10">
        <v>34.119999999999997</v>
      </c>
      <c r="Z6" s="10">
        <v>34.56</v>
      </c>
      <c r="AA6" s="10">
        <v>33.31</v>
      </c>
      <c r="AB6" s="10">
        <v>36.880000000000003</v>
      </c>
      <c r="AC6" s="10">
        <v>35.770000000000003</v>
      </c>
      <c r="AD6" s="10">
        <v>30.66</v>
      </c>
      <c r="AE6" s="10">
        <v>29.89</v>
      </c>
      <c r="AF6" s="10">
        <v>27.54</v>
      </c>
      <c r="AG6" s="10">
        <v>22.92</v>
      </c>
      <c r="AH6" s="10">
        <v>22.69</v>
      </c>
      <c r="AI6" s="33">
        <v>21</v>
      </c>
      <c r="AJ6" s="35">
        <v>20.41</v>
      </c>
      <c r="AK6" s="35">
        <v>20.585000000000001</v>
      </c>
      <c r="AL6" s="35">
        <v>20.59</v>
      </c>
      <c r="AM6" s="35">
        <v>18.893999999999998</v>
      </c>
      <c r="AN6" s="35">
        <v>19.933</v>
      </c>
      <c r="AO6" s="35">
        <v>20.923999999999999</v>
      </c>
      <c r="AP6" s="35">
        <v>22.175000000000001</v>
      </c>
      <c r="AQ6" s="35">
        <v>21.666</v>
      </c>
    </row>
    <row r="7" spans="1:43" ht="30" customHeight="1">
      <c r="A7" s="16" t="s">
        <v>2</v>
      </c>
      <c r="B7" s="21">
        <f>B3/B6</f>
        <v>8.7329842931937165</v>
      </c>
      <c r="C7" s="8">
        <f t="shared" ref="C7:AH7" si="3">C3/C6</f>
        <v>10.893709327548807</v>
      </c>
      <c r="D7" s="8">
        <f t="shared" si="3"/>
        <v>14.157276995305164</v>
      </c>
      <c r="E7" s="8">
        <f t="shared" si="3"/>
        <v>7.5812807881773399</v>
      </c>
      <c r="F7" s="8">
        <f t="shared" si="3"/>
        <v>8.1122807017543863</v>
      </c>
      <c r="G7" s="8">
        <f t="shared" si="3"/>
        <v>12.956666666666667</v>
      </c>
      <c r="H7" s="8">
        <f t="shared" si="3"/>
        <v>3.3778625954198476</v>
      </c>
      <c r="I7" s="8">
        <f t="shared" si="3"/>
        <v>10.23121387283237</v>
      </c>
      <c r="J7" s="8">
        <f t="shared" si="3"/>
        <v>0.20401337792642141</v>
      </c>
      <c r="K7" s="8">
        <f t="shared" si="3"/>
        <v>0.61691542288557211</v>
      </c>
      <c r="L7" s="8">
        <f t="shared" si="3"/>
        <v>10.298947368421052</v>
      </c>
      <c r="M7" s="8">
        <f t="shared" si="3"/>
        <v>16.635730858468676</v>
      </c>
      <c r="N7" s="8">
        <f t="shared" si="3"/>
        <v>16.593886462882097</v>
      </c>
      <c r="O7" s="8">
        <f t="shared" si="3"/>
        <v>13.17258883248731</v>
      </c>
      <c r="P7" s="8">
        <f t="shared" si="3"/>
        <v>1.1111111111111112</v>
      </c>
      <c r="Q7" s="8">
        <f t="shared" si="3"/>
        <v>1.7555110220440882</v>
      </c>
      <c r="R7" s="8">
        <f t="shared" si="3"/>
        <v>18.505555555555556</v>
      </c>
      <c r="S7" s="8">
        <f t="shared" si="3"/>
        <v>6.0046272493573269</v>
      </c>
      <c r="T7" s="8">
        <f t="shared" si="3"/>
        <v>7.9890643985419203</v>
      </c>
      <c r="U7" s="8">
        <f t="shared" si="3"/>
        <v>19.088689809630459</v>
      </c>
      <c r="V7" s="8">
        <f t="shared" si="3"/>
        <v>8.729916897506925</v>
      </c>
      <c r="W7" s="8">
        <f t="shared" si="3"/>
        <v>11.521270866989768</v>
      </c>
      <c r="X7" s="8">
        <f t="shared" si="3"/>
        <v>0.6938358165352031</v>
      </c>
      <c r="Y7" s="8">
        <f t="shared" si="3"/>
        <v>24.395662368112546</v>
      </c>
      <c r="Z7" s="8">
        <f t="shared" si="3"/>
        <v>20.022569444444443</v>
      </c>
      <c r="AA7" s="8">
        <f t="shared" si="3"/>
        <v>20.921645151606121</v>
      </c>
      <c r="AB7" s="8">
        <f t="shared" si="3"/>
        <v>15.476681127982644</v>
      </c>
      <c r="AC7" s="8">
        <f t="shared" si="3"/>
        <v>21.546267822197372</v>
      </c>
      <c r="AD7" s="8">
        <f t="shared" si="3"/>
        <v>10.685909980430528</v>
      </c>
      <c r="AE7" s="8">
        <f t="shared" si="3"/>
        <v>17.308798929407828</v>
      </c>
      <c r="AF7" s="8">
        <f t="shared" si="3"/>
        <v>3.9291938997821352</v>
      </c>
      <c r="AG7" s="8">
        <f t="shared" si="3"/>
        <v>19.282286212914482</v>
      </c>
      <c r="AH7" s="8">
        <f t="shared" si="3"/>
        <v>22.344204495372409</v>
      </c>
      <c r="AI7" s="32">
        <v>6.508</v>
      </c>
      <c r="AJ7" s="25">
        <f t="shared" ref="AJ7:AP7" si="4">AJ3/AJ6</f>
        <v>22.988731014208721</v>
      </c>
      <c r="AK7" s="25">
        <f t="shared" si="4"/>
        <v>9.8474617439883403</v>
      </c>
      <c r="AL7" s="25">
        <f t="shared" si="4"/>
        <v>4.1172899465760082</v>
      </c>
      <c r="AM7" s="25">
        <f t="shared" si="4"/>
        <v>19.343706996930244</v>
      </c>
      <c r="AN7" s="25">
        <f t="shared" si="4"/>
        <v>5.9168213515276173</v>
      </c>
      <c r="AO7" s="25">
        <f t="shared" si="4"/>
        <v>25.524804052762381</v>
      </c>
      <c r="AP7" s="25">
        <f t="shared" si="4"/>
        <v>13.57032694475761</v>
      </c>
      <c r="AQ7" s="25">
        <f>AQ3/AQ6</f>
        <v>18.964275823871503</v>
      </c>
    </row>
    <row r="8" spans="1:43" ht="30" customHeight="1" thickBot="1">
      <c r="A8" s="17" t="s">
        <v>5</v>
      </c>
      <c r="B8" s="23">
        <f>B4/B6</f>
        <v>0.98254799301919715</v>
      </c>
      <c r="C8" s="11">
        <f t="shared" ref="C8:AH8" si="5">C4/C6</f>
        <v>0.99349240780911052</v>
      </c>
      <c r="D8" s="11">
        <f t="shared" si="5"/>
        <v>1</v>
      </c>
      <c r="E8" s="11">
        <f t="shared" si="5"/>
        <v>0.95320197044334976</v>
      </c>
      <c r="F8" s="11">
        <f t="shared" si="5"/>
        <v>0.85789473684210527</v>
      </c>
      <c r="G8" s="11">
        <f t="shared" si="5"/>
        <v>0.99666666666666659</v>
      </c>
      <c r="H8" s="11">
        <f t="shared" si="5"/>
        <v>0.60687022900763365</v>
      </c>
      <c r="I8" s="11">
        <f t="shared" si="5"/>
        <v>0.98265895953757221</v>
      </c>
      <c r="J8" s="11">
        <f t="shared" si="5"/>
        <v>4.6822742474916385E-2</v>
      </c>
      <c r="K8" s="11">
        <f t="shared" si="5"/>
        <v>0.13681592039800994</v>
      </c>
      <c r="L8" s="11">
        <f t="shared" si="5"/>
        <v>1</v>
      </c>
      <c r="M8" s="11">
        <f t="shared" si="5"/>
        <v>0.97447795823665895</v>
      </c>
      <c r="N8" s="11">
        <f t="shared" si="5"/>
        <v>1</v>
      </c>
      <c r="O8" s="11">
        <f t="shared" si="5"/>
        <v>0.98223350253807118</v>
      </c>
      <c r="P8" s="11">
        <f t="shared" si="5"/>
        <v>0.16260162601626016</v>
      </c>
      <c r="Q8" s="11">
        <f t="shared" si="5"/>
        <v>0.39879759519038077</v>
      </c>
      <c r="R8" s="11">
        <f t="shared" si="5"/>
        <v>0.98333333333333339</v>
      </c>
      <c r="S8" s="11">
        <f t="shared" si="5"/>
        <v>0.84575835475578409</v>
      </c>
      <c r="T8" s="11">
        <f t="shared" si="5"/>
        <v>0.89987849331713254</v>
      </c>
      <c r="U8" s="11">
        <f t="shared" si="5"/>
        <v>0.98477043673012321</v>
      </c>
      <c r="V8" s="11">
        <f t="shared" si="5"/>
        <v>0.82520775623268694</v>
      </c>
      <c r="W8" s="11">
        <f t="shared" si="5"/>
        <v>0.71082390953150243</v>
      </c>
      <c r="X8" s="11">
        <f t="shared" si="5"/>
        <v>5.8720420683610865E-2</v>
      </c>
      <c r="Y8" s="11">
        <f t="shared" si="5"/>
        <v>0.99413833528722173</v>
      </c>
      <c r="Z8" s="11">
        <f t="shared" si="5"/>
        <v>0.98582175925925919</v>
      </c>
      <c r="AA8" s="11">
        <f t="shared" si="5"/>
        <v>0.9978985289702792</v>
      </c>
      <c r="AB8" s="11">
        <f t="shared" si="5"/>
        <v>0.98427331887201719</v>
      </c>
      <c r="AC8" s="11">
        <f t="shared" si="5"/>
        <v>0.99944087223930655</v>
      </c>
      <c r="AD8" s="11">
        <f t="shared" si="5"/>
        <v>0.68558382257012396</v>
      </c>
      <c r="AE8" s="11">
        <f t="shared" si="5"/>
        <v>0.99698895951823352</v>
      </c>
      <c r="AF8" s="11">
        <f t="shared" si="5"/>
        <v>0.38271604938271603</v>
      </c>
      <c r="AG8" s="11">
        <f t="shared" si="5"/>
        <v>0.99650959860383936</v>
      </c>
      <c r="AH8" s="11">
        <f t="shared" si="5"/>
        <v>0.9977963860731599</v>
      </c>
      <c r="AI8" s="34">
        <v>0.5</v>
      </c>
      <c r="AJ8" s="27">
        <f t="shared" ref="AJ8:AP8" si="6">AJ4/AJ6</f>
        <v>0.99951004409603128</v>
      </c>
      <c r="AK8" s="27">
        <f t="shared" si="6"/>
        <v>0.72188486762205484</v>
      </c>
      <c r="AL8" s="27">
        <f t="shared" si="6"/>
        <v>0.53666828557552215</v>
      </c>
      <c r="AM8" s="27">
        <f t="shared" si="6"/>
        <v>0.94336826505769045</v>
      </c>
      <c r="AN8" s="27">
        <f t="shared" si="6"/>
        <v>0.54196558470877443</v>
      </c>
      <c r="AO8" s="27">
        <f t="shared" si="6"/>
        <v>0.93920856432804445</v>
      </c>
      <c r="AP8" s="27">
        <f t="shared" si="6"/>
        <v>0.8782412626832018</v>
      </c>
      <c r="AQ8" s="27">
        <f t="shared" ref="AQ8" si="7">AQ4/AQ6</f>
        <v>0.94599833841041259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3" manualBreakCount="3">
    <brk id="11" max="1048575" man="1"/>
    <brk id="21" max="1048575" man="1"/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8"/>
  <sheetViews>
    <sheetView workbookViewId="0">
      <pane xSplit="1" ySplit="2" topLeftCell="AH3" activePane="bottomRight" state="frozen"/>
      <selection pane="topRight" activeCell="B1" sqref="B1"/>
      <selection pane="bottomLeft" activeCell="A3" sqref="A3"/>
      <selection pane="bottomRight" activeCell="AQ3" sqref="AQ3"/>
    </sheetView>
  </sheetViews>
  <sheetFormatPr baseColWidth="10" defaultRowHeight="15"/>
  <cols>
    <col min="1" max="1" width="29" bestFit="1" customWidth="1"/>
  </cols>
  <sheetData>
    <row r="1" spans="1:43" ht="16.5" thickBot="1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spans="1:43" ht="21.75" thickBot="1">
      <c r="A2" s="24" t="s">
        <v>7</v>
      </c>
      <c r="B2" s="18">
        <v>1980</v>
      </c>
      <c r="C2" s="1">
        <v>1981</v>
      </c>
      <c r="D2" s="1">
        <v>1982</v>
      </c>
      <c r="E2" s="1">
        <v>1983</v>
      </c>
      <c r="F2" s="1">
        <v>1984</v>
      </c>
      <c r="G2" s="1">
        <v>1985</v>
      </c>
      <c r="H2" s="1">
        <v>1986</v>
      </c>
      <c r="I2" s="1">
        <v>1987</v>
      </c>
      <c r="J2" s="1">
        <v>1988</v>
      </c>
      <c r="K2" s="1">
        <v>1989</v>
      </c>
      <c r="L2" s="1">
        <v>1990</v>
      </c>
      <c r="M2" s="1">
        <v>1991</v>
      </c>
      <c r="N2" s="1">
        <v>1992</v>
      </c>
      <c r="O2" s="1">
        <v>1993</v>
      </c>
      <c r="P2" s="1">
        <v>1994</v>
      </c>
      <c r="Q2" s="1">
        <v>1995</v>
      </c>
      <c r="R2" s="1">
        <v>1996</v>
      </c>
      <c r="S2" s="1">
        <v>1997</v>
      </c>
      <c r="T2" s="1">
        <v>1998</v>
      </c>
      <c r="U2" s="1">
        <v>1999</v>
      </c>
      <c r="V2" s="1">
        <v>2000</v>
      </c>
      <c r="W2" s="1">
        <v>2001</v>
      </c>
      <c r="X2" s="1">
        <v>2002</v>
      </c>
      <c r="Y2" s="1">
        <v>2003</v>
      </c>
      <c r="Z2" s="1">
        <v>2004</v>
      </c>
      <c r="AA2" s="1">
        <v>2005</v>
      </c>
      <c r="AB2" s="1">
        <v>2006</v>
      </c>
      <c r="AC2" s="1">
        <v>2007</v>
      </c>
      <c r="AD2" s="1">
        <v>2008</v>
      </c>
      <c r="AE2" s="1">
        <v>2009</v>
      </c>
      <c r="AF2" s="1">
        <v>2010</v>
      </c>
      <c r="AG2" s="1">
        <v>2011</v>
      </c>
      <c r="AH2" s="1">
        <v>2012</v>
      </c>
      <c r="AI2" s="29">
        <v>2013</v>
      </c>
      <c r="AJ2" s="2">
        <v>2014</v>
      </c>
      <c r="AK2" s="2">
        <v>2015</v>
      </c>
      <c r="AL2" s="2">
        <v>2016</v>
      </c>
      <c r="AM2" s="2">
        <v>2017</v>
      </c>
      <c r="AN2" s="2">
        <v>2018</v>
      </c>
      <c r="AO2" s="2">
        <v>2019</v>
      </c>
      <c r="AP2" s="2">
        <v>2020</v>
      </c>
      <c r="AQ2" s="2">
        <v>2021</v>
      </c>
    </row>
    <row r="3" spans="1:43" ht="18.75">
      <c r="A3" s="15" t="s">
        <v>0</v>
      </c>
      <c r="B3" s="19">
        <v>177.5</v>
      </c>
      <c r="C3" s="3">
        <v>256.8</v>
      </c>
      <c r="D3" s="3">
        <v>438.9</v>
      </c>
      <c r="E3" s="3">
        <v>166.9</v>
      </c>
      <c r="F3" s="3">
        <v>82.3</v>
      </c>
      <c r="G3" s="3">
        <v>273.10000000000002</v>
      </c>
      <c r="H3" s="3">
        <v>54.2</v>
      </c>
      <c r="I3" s="3">
        <v>317.10000000000002</v>
      </c>
      <c r="J3" s="3">
        <v>1.6</v>
      </c>
      <c r="K3" s="3">
        <v>11.5</v>
      </c>
      <c r="L3" s="3">
        <v>150.30000000000001</v>
      </c>
      <c r="M3" s="3">
        <v>254</v>
      </c>
      <c r="N3" s="3">
        <v>266</v>
      </c>
      <c r="O3" s="3">
        <v>305</v>
      </c>
      <c r="P3" s="3">
        <v>56</v>
      </c>
      <c r="Q3" s="3">
        <v>16.7</v>
      </c>
      <c r="R3" s="3">
        <v>426.1</v>
      </c>
      <c r="S3" s="4">
        <v>195.75</v>
      </c>
      <c r="T3" s="3">
        <v>352.37</v>
      </c>
      <c r="U3" s="3">
        <v>334.68</v>
      </c>
      <c r="V3" s="3">
        <v>160.94</v>
      </c>
      <c r="W3" s="3">
        <v>196.8</v>
      </c>
      <c r="X3" s="3">
        <v>7.01</v>
      </c>
      <c r="Y3" s="4">
        <v>625.05999999999995</v>
      </c>
      <c r="Z3" s="3">
        <v>485.79</v>
      </c>
      <c r="AA3" s="3">
        <v>644.99</v>
      </c>
      <c r="AB3" s="3">
        <v>314.64999999999998</v>
      </c>
      <c r="AC3" s="3">
        <v>334.36</v>
      </c>
      <c r="AD3" s="3">
        <v>155.12</v>
      </c>
      <c r="AE3" s="3">
        <v>342.67</v>
      </c>
      <c r="AF3" s="3">
        <v>121.36</v>
      </c>
      <c r="AG3" s="3">
        <v>348.5</v>
      </c>
      <c r="AH3" s="3">
        <v>281.44</v>
      </c>
      <c r="AI3" s="30">
        <v>181</v>
      </c>
      <c r="AJ3" s="26">
        <v>373.17</v>
      </c>
      <c r="AK3" s="26">
        <v>204.33</v>
      </c>
      <c r="AL3" s="26">
        <v>44.29</v>
      </c>
      <c r="AM3" s="26">
        <v>254.8</v>
      </c>
      <c r="AN3" s="26">
        <v>61.470999999999997</v>
      </c>
      <c r="AO3" s="26">
        <v>421.64699999999999</v>
      </c>
      <c r="AP3" s="26">
        <v>131.988</v>
      </c>
      <c r="AQ3" s="26">
        <v>166.03399999999999</v>
      </c>
    </row>
    <row r="4" spans="1:43" ht="18.75">
      <c r="A4" s="16" t="s">
        <v>3</v>
      </c>
      <c r="B4" s="20">
        <v>12.2</v>
      </c>
      <c r="C4" s="6">
        <v>18.100000000000001</v>
      </c>
      <c r="D4" s="6">
        <v>19.100000000000001</v>
      </c>
      <c r="E4" s="6">
        <v>15.7</v>
      </c>
      <c r="F4" s="6">
        <v>9.1999999999999993</v>
      </c>
      <c r="G4" s="6">
        <v>12.7</v>
      </c>
      <c r="H4" s="6">
        <v>8.6</v>
      </c>
      <c r="I4" s="6">
        <v>14.4</v>
      </c>
      <c r="J4" s="6">
        <v>0.5</v>
      </c>
      <c r="K4" s="6">
        <v>2.2999999999999998</v>
      </c>
      <c r="L4" s="6">
        <v>14.1</v>
      </c>
      <c r="M4" s="6">
        <v>12.8</v>
      </c>
      <c r="N4" s="6">
        <v>14.4</v>
      </c>
      <c r="O4" s="6">
        <v>21.5</v>
      </c>
      <c r="P4" s="6">
        <v>4.7</v>
      </c>
      <c r="Q4" s="6">
        <v>4.5</v>
      </c>
      <c r="R4" s="6">
        <v>16</v>
      </c>
      <c r="S4" s="6">
        <v>24.06</v>
      </c>
      <c r="T4" s="6">
        <v>25.1</v>
      </c>
      <c r="U4" s="6">
        <v>17.329999999999998</v>
      </c>
      <c r="V4" s="6">
        <v>15.93</v>
      </c>
      <c r="W4" s="6">
        <v>14.95</v>
      </c>
      <c r="X4" s="6">
        <v>0.22</v>
      </c>
      <c r="Y4" s="6">
        <v>24.67</v>
      </c>
      <c r="Z4" s="6">
        <v>19.75</v>
      </c>
      <c r="AA4" s="6">
        <v>24.27</v>
      </c>
      <c r="AB4" s="6">
        <v>17.16</v>
      </c>
      <c r="AC4" s="6">
        <v>14.89</v>
      </c>
      <c r="AD4" s="6">
        <v>9.7100000000000009</v>
      </c>
      <c r="AE4" s="6">
        <v>14.62</v>
      </c>
      <c r="AF4" s="6">
        <v>9.8800000000000008</v>
      </c>
      <c r="AG4" s="6">
        <v>15.57</v>
      </c>
      <c r="AH4" s="6">
        <v>11.42</v>
      </c>
      <c r="AI4" s="31">
        <v>14.7</v>
      </c>
      <c r="AJ4" s="7">
        <v>16.09</v>
      </c>
      <c r="AK4" s="7">
        <v>15.359</v>
      </c>
      <c r="AL4" s="7">
        <v>5.77</v>
      </c>
      <c r="AM4" s="7">
        <v>13</v>
      </c>
      <c r="AN4" s="7">
        <v>8.42</v>
      </c>
      <c r="AO4" s="7">
        <v>16.026</v>
      </c>
      <c r="AP4" s="7">
        <v>9.3800000000000008</v>
      </c>
      <c r="AQ4" s="7">
        <v>9.66</v>
      </c>
    </row>
    <row r="5" spans="1:43" ht="19.5">
      <c r="A5" s="16" t="s">
        <v>2</v>
      </c>
      <c r="B5" s="21">
        <f>B3/B4</f>
        <v>14.549180327868854</v>
      </c>
      <c r="C5" s="8">
        <f t="shared" ref="C5:AJ5" si="0">C3/C4</f>
        <v>14.187845303867404</v>
      </c>
      <c r="D5" s="8">
        <f t="shared" si="0"/>
        <v>22.979057591623032</v>
      </c>
      <c r="E5" s="8">
        <f t="shared" si="0"/>
        <v>10.630573248407645</v>
      </c>
      <c r="F5" s="8">
        <f t="shared" si="0"/>
        <v>8.945652173913043</v>
      </c>
      <c r="G5" s="8">
        <f t="shared" si="0"/>
        <v>21.503937007874018</v>
      </c>
      <c r="H5" s="8">
        <f t="shared" si="0"/>
        <v>6.3023255813953494</v>
      </c>
      <c r="I5" s="8">
        <f t="shared" si="0"/>
        <v>22.020833333333336</v>
      </c>
      <c r="J5" s="8">
        <f t="shared" si="0"/>
        <v>3.2</v>
      </c>
      <c r="K5" s="8">
        <f t="shared" si="0"/>
        <v>5</v>
      </c>
      <c r="L5" s="8">
        <f t="shared" si="0"/>
        <v>10.659574468085108</v>
      </c>
      <c r="M5" s="8">
        <f t="shared" si="0"/>
        <v>19.84375</v>
      </c>
      <c r="N5" s="8">
        <f t="shared" si="0"/>
        <v>18.472222222222221</v>
      </c>
      <c r="O5" s="8">
        <f t="shared" si="0"/>
        <v>14.186046511627907</v>
      </c>
      <c r="P5" s="8">
        <f t="shared" si="0"/>
        <v>11.914893617021276</v>
      </c>
      <c r="Q5" s="8">
        <f t="shared" si="0"/>
        <v>3.7111111111111108</v>
      </c>
      <c r="R5" s="8">
        <f t="shared" si="0"/>
        <v>26.631250000000001</v>
      </c>
      <c r="S5" s="8">
        <f t="shared" si="0"/>
        <v>8.1359102244389039</v>
      </c>
      <c r="T5" s="8">
        <f t="shared" si="0"/>
        <v>14.038645418326693</v>
      </c>
      <c r="U5" s="8">
        <f t="shared" si="0"/>
        <v>19.312175418349685</v>
      </c>
      <c r="V5" s="8">
        <f t="shared" si="0"/>
        <v>10.102950408035154</v>
      </c>
      <c r="W5" s="8">
        <f t="shared" si="0"/>
        <v>13.163879598662209</v>
      </c>
      <c r="X5" s="8">
        <f t="shared" si="0"/>
        <v>31.863636363636363</v>
      </c>
      <c r="Y5" s="8">
        <f t="shared" si="0"/>
        <v>25.336846372111872</v>
      </c>
      <c r="Z5" s="8">
        <f t="shared" si="0"/>
        <v>24.596962025316458</v>
      </c>
      <c r="AA5" s="8">
        <f t="shared" si="0"/>
        <v>26.575607746188712</v>
      </c>
      <c r="AB5" s="8">
        <f t="shared" si="0"/>
        <v>18.336247086247084</v>
      </c>
      <c r="AC5" s="8">
        <f t="shared" si="0"/>
        <v>22.455339153794494</v>
      </c>
      <c r="AD5" s="8">
        <f t="shared" si="0"/>
        <v>15.975283213182285</v>
      </c>
      <c r="AE5" s="8">
        <f t="shared" si="0"/>
        <v>23.438440492476062</v>
      </c>
      <c r="AF5" s="8">
        <f t="shared" si="0"/>
        <v>12.283400809716598</v>
      </c>
      <c r="AG5" s="8">
        <f t="shared" si="0"/>
        <v>22.382787411689144</v>
      </c>
      <c r="AH5" s="8">
        <f t="shared" si="0"/>
        <v>24.644483362521893</v>
      </c>
      <c r="AI5" s="8">
        <f t="shared" si="0"/>
        <v>12.312925170068027</v>
      </c>
      <c r="AJ5" s="25">
        <f t="shared" si="0"/>
        <v>23.192666252330643</v>
      </c>
      <c r="AK5" s="25">
        <f t="shared" ref="AK5:AP5" si="1">AK3/AK4</f>
        <v>13.303600494823883</v>
      </c>
      <c r="AL5" s="25">
        <f t="shared" si="1"/>
        <v>7.6759098786828428</v>
      </c>
      <c r="AM5" s="25">
        <f t="shared" si="1"/>
        <v>19.600000000000001</v>
      </c>
      <c r="AN5" s="25">
        <f t="shared" si="1"/>
        <v>7.3005938242280282</v>
      </c>
      <c r="AO5" s="25">
        <f t="shared" si="1"/>
        <v>26.310183451890676</v>
      </c>
      <c r="AP5" s="25">
        <f t="shared" si="1"/>
        <v>14.071215351812366</v>
      </c>
      <c r="AQ5" s="25">
        <f t="shared" ref="AQ5" si="2">AQ3/AQ4</f>
        <v>17.187784679089027</v>
      </c>
    </row>
    <row r="6" spans="1:43" ht="18.75">
      <c r="A6" s="16" t="s">
        <v>4</v>
      </c>
      <c r="B6" s="22">
        <v>12.2</v>
      </c>
      <c r="C6" s="10">
        <v>18.100000000000001</v>
      </c>
      <c r="D6" s="10">
        <v>19.100000000000001</v>
      </c>
      <c r="E6" s="10">
        <v>15.7</v>
      </c>
      <c r="F6" s="10">
        <v>9.1999999999999993</v>
      </c>
      <c r="G6" s="10">
        <v>12.7</v>
      </c>
      <c r="H6" s="10">
        <v>8.6</v>
      </c>
      <c r="I6" s="10">
        <v>14.4</v>
      </c>
      <c r="J6" s="10">
        <v>0.5</v>
      </c>
      <c r="K6" s="10">
        <v>2.2999999999999998</v>
      </c>
      <c r="L6" s="10">
        <v>14.1</v>
      </c>
      <c r="M6" s="10">
        <v>12.8</v>
      </c>
      <c r="N6" s="10">
        <v>14.4</v>
      </c>
      <c r="O6" s="10">
        <v>21.5</v>
      </c>
      <c r="P6" s="10">
        <v>4.7</v>
      </c>
      <c r="Q6" s="10">
        <v>4.5</v>
      </c>
      <c r="R6" s="10">
        <v>16</v>
      </c>
      <c r="S6" s="10">
        <v>24.06</v>
      </c>
      <c r="T6" s="10">
        <v>25.1</v>
      </c>
      <c r="U6" s="10">
        <v>17.329999999999998</v>
      </c>
      <c r="V6" s="10">
        <v>15.93</v>
      </c>
      <c r="W6" s="10">
        <v>14.95</v>
      </c>
      <c r="X6" s="10">
        <v>0.22</v>
      </c>
      <c r="Y6" s="10">
        <v>24.67</v>
      </c>
      <c r="Z6" s="10">
        <v>19.75</v>
      </c>
      <c r="AA6" s="10">
        <v>24.27</v>
      </c>
      <c r="AB6" s="10">
        <v>17.16</v>
      </c>
      <c r="AC6" s="10">
        <v>14.89</v>
      </c>
      <c r="AD6" s="10">
        <v>9.7100000000000009</v>
      </c>
      <c r="AE6" s="10">
        <v>14.62</v>
      </c>
      <c r="AF6" s="10">
        <v>9.8800000000000008</v>
      </c>
      <c r="AG6" s="10">
        <v>15.57</v>
      </c>
      <c r="AH6" s="10">
        <v>11.42</v>
      </c>
      <c r="AI6" s="33">
        <v>17.100000000000001</v>
      </c>
      <c r="AJ6" s="28">
        <v>16.3</v>
      </c>
      <c r="AK6" s="28">
        <v>16.260000000000002</v>
      </c>
      <c r="AL6" s="28">
        <v>14.11</v>
      </c>
      <c r="AM6" s="28">
        <v>13</v>
      </c>
      <c r="AN6" s="28">
        <v>14.12</v>
      </c>
      <c r="AO6" s="28">
        <v>16.45</v>
      </c>
      <c r="AP6" s="28">
        <v>10.199999999999999</v>
      </c>
      <c r="AQ6" s="28">
        <v>9.7799999999999994</v>
      </c>
    </row>
    <row r="7" spans="1:43" ht="19.5">
      <c r="A7" s="16" t="s">
        <v>2</v>
      </c>
      <c r="B7" s="21">
        <f>B3/B6</f>
        <v>14.549180327868854</v>
      </c>
      <c r="C7" s="8">
        <f t="shared" ref="C7:AJ7" si="3">C3/C6</f>
        <v>14.187845303867404</v>
      </c>
      <c r="D7" s="8">
        <f t="shared" si="3"/>
        <v>22.979057591623032</v>
      </c>
      <c r="E7" s="8">
        <f t="shared" si="3"/>
        <v>10.630573248407645</v>
      </c>
      <c r="F7" s="8">
        <f t="shared" si="3"/>
        <v>8.945652173913043</v>
      </c>
      <c r="G7" s="8">
        <f t="shared" si="3"/>
        <v>21.503937007874018</v>
      </c>
      <c r="H7" s="8">
        <f t="shared" si="3"/>
        <v>6.3023255813953494</v>
      </c>
      <c r="I7" s="8">
        <f t="shared" si="3"/>
        <v>22.020833333333336</v>
      </c>
      <c r="J7" s="8">
        <f t="shared" si="3"/>
        <v>3.2</v>
      </c>
      <c r="K7" s="8">
        <f t="shared" si="3"/>
        <v>5</v>
      </c>
      <c r="L7" s="8">
        <f t="shared" si="3"/>
        <v>10.659574468085108</v>
      </c>
      <c r="M7" s="8">
        <f t="shared" si="3"/>
        <v>19.84375</v>
      </c>
      <c r="N7" s="8">
        <f t="shared" si="3"/>
        <v>18.472222222222221</v>
      </c>
      <c r="O7" s="8">
        <f t="shared" si="3"/>
        <v>14.186046511627907</v>
      </c>
      <c r="P7" s="8">
        <f t="shared" si="3"/>
        <v>11.914893617021276</v>
      </c>
      <c r="Q7" s="8">
        <f t="shared" si="3"/>
        <v>3.7111111111111108</v>
      </c>
      <c r="R7" s="8">
        <f t="shared" si="3"/>
        <v>26.631250000000001</v>
      </c>
      <c r="S7" s="8">
        <f t="shared" si="3"/>
        <v>8.1359102244389039</v>
      </c>
      <c r="T7" s="8">
        <f t="shared" si="3"/>
        <v>14.038645418326693</v>
      </c>
      <c r="U7" s="8">
        <f t="shared" si="3"/>
        <v>19.312175418349685</v>
      </c>
      <c r="V7" s="8">
        <f t="shared" si="3"/>
        <v>10.102950408035154</v>
      </c>
      <c r="W7" s="8">
        <f t="shared" si="3"/>
        <v>13.163879598662209</v>
      </c>
      <c r="X7" s="8">
        <f t="shared" si="3"/>
        <v>31.863636363636363</v>
      </c>
      <c r="Y7" s="8">
        <f t="shared" si="3"/>
        <v>25.336846372111872</v>
      </c>
      <c r="Z7" s="8">
        <f t="shared" si="3"/>
        <v>24.596962025316458</v>
      </c>
      <c r="AA7" s="8">
        <f t="shared" si="3"/>
        <v>26.575607746188712</v>
      </c>
      <c r="AB7" s="8">
        <f t="shared" si="3"/>
        <v>18.336247086247084</v>
      </c>
      <c r="AC7" s="8">
        <f t="shared" si="3"/>
        <v>22.455339153794494</v>
      </c>
      <c r="AD7" s="8">
        <f t="shared" si="3"/>
        <v>15.975283213182285</v>
      </c>
      <c r="AE7" s="8">
        <f t="shared" si="3"/>
        <v>23.438440492476062</v>
      </c>
      <c r="AF7" s="8">
        <f t="shared" si="3"/>
        <v>12.283400809716598</v>
      </c>
      <c r="AG7" s="8">
        <f t="shared" si="3"/>
        <v>22.382787411689144</v>
      </c>
      <c r="AH7" s="8">
        <f t="shared" si="3"/>
        <v>24.644483362521893</v>
      </c>
      <c r="AI7" s="8">
        <f t="shared" si="3"/>
        <v>10.584795321637426</v>
      </c>
      <c r="AJ7" s="25">
        <f t="shared" si="3"/>
        <v>22.893865030674846</v>
      </c>
      <c r="AK7" s="25">
        <f t="shared" ref="AK7:AP7" si="4">AK3/AK6</f>
        <v>12.566420664206642</v>
      </c>
      <c r="AL7" s="25">
        <f t="shared" si="4"/>
        <v>3.1389085754783843</v>
      </c>
      <c r="AM7" s="25">
        <f t="shared" si="4"/>
        <v>19.600000000000001</v>
      </c>
      <c r="AN7" s="25">
        <f t="shared" si="4"/>
        <v>4.3534702549575073</v>
      </c>
      <c r="AO7" s="25">
        <f t="shared" si="4"/>
        <v>25.632036474164135</v>
      </c>
      <c r="AP7" s="25">
        <f t="shared" si="4"/>
        <v>12.940000000000001</v>
      </c>
      <c r="AQ7" s="25">
        <f t="shared" ref="AQ7" si="5">AQ3/AQ6</f>
        <v>16.976891615541923</v>
      </c>
    </row>
    <row r="8" spans="1:43" ht="20.25" thickBot="1">
      <c r="A8" s="17" t="s">
        <v>5</v>
      </c>
      <c r="B8" s="23">
        <f>B4/B6</f>
        <v>1</v>
      </c>
      <c r="C8" s="11">
        <f t="shared" ref="C8:AJ8" si="6">C4/C6</f>
        <v>1</v>
      </c>
      <c r="D8" s="11">
        <f t="shared" si="6"/>
        <v>1</v>
      </c>
      <c r="E8" s="11">
        <f t="shared" si="6"/>
        <v>1</v>
      </c>
      <c r="F8" s="11">
        <f t="shared" si="6"/>
        <v>1</v>
      </c>
      <c r="G8" s="11">
        <f t="shared" si="6"/>
        <v>1</v>
      </c>
      <c r="H8" s="11">
        <f t="shared" si="6"/>
        <v>1</v>
      </c>
      <c r="I8" s="11">
        <f t="shared" si="6"/>
        <v>1</v>
      </c>
      <c r="J8" s="11">
        <f t="shared" si="6"/>
        <v>1</v>
      </c>
      <c r="K8" s="11">
        <f t="shared" si="6"/>
        <v>1</v>
      </c>
      <c r="L8" s="11">
        <f t="shared" si="6"/>
        <v>1</v>
      </c>
      <c r="M8" s="11">
        <f t="shared" si="6"/>
        <v>1</v>
      </c>
      <c r="N8" s="11">
        <f t="shared" si="6"/>
        <v>1</v>
      </c>
      <c r="O8" s="11">
        <f t="shared" si="6"/>
        <v>1</v>
      </c>
      <c r="P8" s="11">
        <f t="shared" si="6"/>
        <v>1</v>
      </c>
      <c r="Q8" s="11">
        <f t="shared" si="6"/>
        <v>1</v>
      </c>
      <c r="R8" s="11">
        <f t="shared" si="6"/>
        <v>1</v>
      </c>
      <c r="S8" s="11">
        <f t="shared" si="6"/>
        <v>1</v>
      </c>
      <c r="T8" s="11">
        <f t="shared" si="6"/>
        <v>1</v>
      </c>
      <c r="U8" s="11">
        <f t="shared" si="6"/>
        <v>1</v>
      </c>
      <c r="V8" s="11">
        <f t="shared" si="6"/>
        <v>1</v>
      </c>
      <c r="W8" s="11">
        <f t="shared" si="6"/>
        <v>1</v>
      </c>
      <c r="X8" s="11">
        <f t="shared" si="6"/>
        <v>1</v>
      </c>
      <c r="Y8" s="11">
        <f t="shared" si="6"/>
        <v>1</v>
      </c>
      <c r="Z8" s="11">
        <f t="shared" si="6"/>
        <v>1</v>
      </c>
      <c r="AA8" s="11">
        <f t="shared" si="6"/>
        <v>1</v>
      </c>
      <c r="AB8" s="11">
        <f t="shared" si="6"/>
        <v>1</v>
      </c>
      <c r="AC8" s="11">
        <f t="shared" si="6"/>
        <v>1</v>
      </c>
      <c r="AD8" s="11">
        <f t="shared" si="6"/>
        <v>1</v>
      </c>
      <c r="AE8" s="11">
        <f t="shared" si="6"/>
        <v>1</v>
      </c>
      <c r="AF8" s="11">
        <f t="shared" si="6"/>
        <v>1</v>
      </c>
      <c r="AG8" s="11">
        <f t="shared" si="6"/>
        <v>1</v>
      </c>
      <c r="AH8" s="11">
        <f t="shared" si="6"/>
        <v>1</v>
      </c>
      <c r="AI8" s="11">
        <f t="shared" si="6"/>
        <v>0.85964912280701744</v>
      </c>
      <c r="AJ8" s="27">
        <f t="shared" si="6"/>
        <v>0.98711656441717788</v>
      </c>
      <c r="AK8" s="27">
        <f t="shared" ref="AK8:AP8" si="7">AK4/AK6</f>
        <v>0.94458794587945871</v>
      </c>
      <c r="AL8" s="27">
        <f t="shared" si="7"/>
        <v>0.40892983699503899</v>
      </c>
      <c r="AM8" s="27">
        <f t="shared" si="7"/>
        <v>1</v>
      </c>
      <c r="AN8" s="27">
        <f t="shared" si="7"/>
        <v>0.59631728045325783</v>
      </c>
      <c r="AO8" s="27">
        <f t="shared" si="7"/>
        <v>0.9742249240121581</v>
      </c>
      <c r="AP8" s="27">
        <f t="shared" si="7"/>
        <v>0.91960784313725508</v>
      </c>
      <c r="AQ8" s="27">
        <f t="shared" ref="AQ8" si="8">AQ4/AQ6</f>
        <v>0.98773006134969332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colBreaks count="3" manualBreakCount="3">
    <brk id="11" max="1048575" man="1"/>
    <brk id="21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8"/>
  <sheetViews>
    <sheetView workbookViewId="0">
      <pane xSplit="1" ySplit="2" topLeftCell="AH3" activePane="bottomRight" state="frozen"/>
      <selection pane="topRight" activeCell="B1" sqref="B1"/>
      <selection pane="bottomLeft" activeCell="A3" sqref="A3"/>
      <selection pane="bottomRight" activeCell="AQ3" sqref="AQ3"/>
    </sheetView>
  </sheetViews>
  <sheetFormatPr baseColWidth="10" defaultRowHeight="15"/>
  <cols>
    <col min="1" max="1" width="29" bestFit="1" customWidth="1"/>
  </cols>
  <sheetData>
    <row r="1" spans="1:43" ht="16.5" thickBot="1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spans="1:43" ht="21.75" thickBot="1">
      <c r="A2" s="24" t="s">
        <v>7</v>
      </c>
      <c r="B2" s="18">
        <v>1980</v>
      </c>
      <c r="C2" s="1">
        <v>1981</v>
      </c>
      <c r="D2" s="1">
        <v>1982</v>
      </c>
      <c r="E2" s="1">
        <v>1983</v>
      </c>
      <c r="F2" s="1">
        <v>1984</v>
      </c>
      <c r="G2" s="1">
        <v>1985</v>
      </c>
      <c r="H2" s="1">
        <v>1986</v>
      </c>
      <c r="I2" s="1">
        <v>1987</v>
      </c>
      <c r="J2" s="1">
        <v>1988</v>
      </c>
      <c r="K2" s="1">
        <v>1989</v>
      </c>
      <c r="L2" s="1">
        <v>1990</v>
      </c>
      <c r="M2" s="1">
        <v>1991</v>
      </c>
      <c r="N2" s="1">
        <v>1992</v>
      </c>
      <c r="O2" s="1">
        <v>1993</v>
      </c>
      <c r="P2" s="1">
        <v>1994</v>
      </c>
      <c r="Q2" s="1">
        <v>1995</v>
      </c>
      <c r="R2" s="1">
        <v>1996</v>
      </c>
      <c r="S2" s="1">
        <v>1997</v>
      </c>
      <c r="T2" s="1">
        <v>1998</v>
      </c>
      <c r="U2" s="1">
        <v>1999</v>
      </c>
      <c r="V2" s="1">
        <v>2000</v>
      </c>
      <c r="W2" s="1">
        <v>2001</v>
      </c>
      <c r="X2" s="1">
        <v>2002</v>
      </c>
      <c r="Y2" s="1">
        <v>2003</v>
      </c>
      <c r="Z2" s="1">
        <v>2004</v>
      </c>
      <c r="AA2" s="1">
        <v>2005</v>
      </c>
      <c r="AB2" s="1">
        <v>2006</v>
      </c>
      <c r="AC2" s="1">
        <v>2007</v>
      </c>
      <c r="AD2" s="1">
        <v>2008</v>
      </c>
      <c r="AE2" s="1">
        <v>2009</v>
      </c>
      <c r="AF2" s="1">
        <v>2010</v>
      </c>
      <c r="AG2" s="1">
        <v>2011</v>
      </c>
      <c r="AH2" s="1">
        <v>2012</v>
      </c>
      <c r="AI2" s="29">
        <v>2013</v>
      </c>
      <c r="AJ2" s="2">
        <v>2014</v>
      </c>
      <c r="AK2" s="2">
        <v>2015</v>
      </c>
      <c r="AL2" s="2">
        <v>2016</v>
      </c>
      <c r="AM2" s="2">
        <v>2017</v>
      </c>
      <c r="AN2" s="2">
        <v>2018</v>
      </c>
      <c r="AO2" s="2">
        <v>2019</v>
      </c>
      <c r="AP2" s="2">
        <v>2020</v>
      </c>
      <c r="AQ2" s="2">
        <v>2021</v>
      </c>
    </row>
    <row r="3" spans="1:43" ht="18.75">
      <c r="A3" s="15" t="s">
        <v>0</v>
      </c>
      <c r="B3" s="19">
        <v>522.6</v>
      </c>
      <c r="C3" s="3">
        <v>414.2</v>
      </c>
      <c r="D3" s="3">
        <v>512.5</v>
      </c>
      <c r="E3" s="3">
        <v>334.9</v>
      </c>
      <c r="F3" s="3">
        <v>297.5</v>
      </c>
      <c r="G3" s="3">
        <v>424.8</v>
      </c>
      <c r="H3" s="3">
        <v>87.5</v>
      </c>
      <c r="I3" s="3">
        <v>440</v>
      </c>
      <c r="J3" s="3">
        <v>1.3</v>
      </c>
      <c r="K3" s="3">
        <v>25.7</v>
      </c>
      <c r="L3" s="3">
        <v>249.8</v>
      </c>
      <c r="M3" s="3">
        <v>481</v>
      </c>
      <c r="N3" s="3">
        <v>382</v>
      </c>
      <c r="O3" s="3">
        <v>198</v>
      </c>
      <c r="P3" s="3">
        <v>34</v>
      </c>
      <c r="Q3" s="3">
        <v>4.2</v>
      </c>
      <c r="R3" s="3">
        <v>411</v>
      </c>
      <c r="S3" s="4">
        <v>71.14</v>
      </c>
      <c r="T3" s="3">
        <v>126.27</v>
      </c>
      <c r="U3" s="3">
        <v>360.43</v>
      </c>
      <c r="V3" s="3">
        <v>144.27000000000001</v>
      </c>
      <c r="W3" s="3">
        <v>163</v>
      </c>
      <c r="X3" s="3">
        <v>17.260000000000002</v>
      </c>
      <c r="Y3" s="4">
        <v>525.27</v>
      </c>
      <c r="Z3" s="3">
        <v>452.7</v>
      </c>
      <c r="AA3" s="3">
        <v>402.46</v>
      </c>
      <c r="AB3" s="3">
        <v>237.55</v>
      </c>
      <c r="AC3" s="3">
        <v>313.57</v>
      </c>
      <c r="AD3" s="3">
        <v>184.19</v>
      </c>
      <c r="AE3" s="3">
        <v>465.64</v>
      </c>
      <c r="AF3" s="3">
        <v>120.25</v>
      </c>
      <c r="AG3" s="3">
        <v>389.08</v>
      </c>
      <c r="AH3" s="3">
        <v>471.26</v>
      </c>
      <c r="AI3" s="30">
        <v>146</v>
      </c>
      <c r="AJ3" s="26">
        <v>455.09</v>
      </c>
      <c r="AK3" s="26">
        <v>138.57</v>
      </c>
      <c r="AL3" s="26">
        <v>60.405000000000001</v>
      </c>
      <c r="AM3" s="26">
        <v>404.04</v>
      </c>
      <c r="AN3" s="26">
        <v>66.540000000000006</v>
      </c>
      <c r="AO3" s="26">
        <v>700.83799999999997</v>
      </c>
      <c r="AP3" s="26">
        <v>365.72199999999998</v>
      </c>
      <c r="AQ3" s="26">
        <v>480.42500000000001</v>
      </c>
    </row>
    <row r="4" spans="1:43" ht="18.75">
      <c r="A4" s="16" t="s">
        <v>3</v>
      </c>
      <c r="B4" s="20">
        <v>40.200000000000003</v>
      </c>
      <c r="C4" s="6">
        <v>35.1</v>
      </c>
      <c r="D4" s="6">
        <v>35.1</v>
      </c>
      <c r="E4" s="6">
        <v>36.4</v>
      </c>
      <c r="F4" s="6">
        <v>40.200000000000003</v>
      </c>
      <c r="G4" s="6">
        <v>29.5</v>
      </c>
      <c r="H4" s="6">
        <v>16.5</v>
      </c>
      <c r="I4" s="6">
        <v>31</v>
      </c>
      <c r="J4" s="6">
        <v>0.4</v>
      </c>
      <c r="K4" s="6">
        <v>5.7</v>
      </c>
      <c r="L4" s="6">
        <v>26.3</v>
      </c>
      <c r="M4" s="6">
        <v>26</v>
      </c>
      <c r="N4" s="6">
        <v>23.9</v>
      </c>
      <c r="O4" s="6">
        <v>17.5</v>
      </c>
      <c r="P4" s="6">
        <v>2.8</v>
      </c>
      <c r="Q4" s="6">
        <v>1.25</v>
      </c>
      <c r="R4" s="6">
        <v>21.6</v>
      </c>
      <c r="S4" s="6">
        <v>13.77</v>
      </c>
      <c r="T4" s="6">
        <v>15.67</v>
      </c>
      <c r="U4" s="6">
        <v>22.13</v>
      </c>
      <c r="V4" s="6">
        <v>20.100000000000001</v>
      </c>
      <c r="W4" s="6">
        <v>18.8</v>
      </c>
      <c r="X4" s="6">
        <v>2.2200000000000002</v>
      </c>
      <c r="Y4" s="6">
        <v>23.84</v>
      </c>
      <c r="Z4" s="6">
        <v>25.07</v>
      </c>
      <c r="AA4" s="6">
        <v>23.35</v>
      </c>
      <c r="AB4" s="6">
        <v>23.64</v>
      </c>
      <c r="AC4" s="6">
        <v>23.91</v>
      </c>
      <c r="AD4" s="6">
        <v>18.260000000000002</v>
      </c>
      <c r="AE4" s="6">
        <v>28.66</v>
      </c>
      <c r="AF4" s="6">
        <v>15.13</v>
      </c>
      <c r="AG4" s="6">
        <v>29.08</v>
      </c>
      <c r="AH4" s="6">
        <v>29.6</v>
      </c>
      <c r="AI4" s="31">
        <v>23.5</v>
      </c>
      <c r="AJ4" s="7">
        <v>26.77</v>
      </c>
      <c r="AK4" s="7">
        <v>16.21</v>
      </c>
      <c r="AL4" s="7">
        <v>10.404999999999999</v>
      </c>
      <c r="AM4" s="7">
        <v>33.729999999999997</v>
      </c>
      <c r="AN4" s="7">
        <v>10.99</v>
      </c>
      <c r="AO4" s="7">
        <v>31.135999999999999</v>
      </c>
      <c r="AP4" s="7">
        <v>28.31</v>
      </c>
      <c r="AQ4" s="7">
        <v>31.006</v>
      </c>
    </row>
    <row r="5" spans="1:43" ht="19.5">
      <c r="A5" s="16" t="s">
        <v>2</v>
      </c>
      <c r="B5" s="21">
        <f>B3/B4</f>
        <v>13</v>
      </c>
      <c r="C5" s="8">
        <f t="shared" ref="C5:AJ5" si="0">C3/C4</f>
        <v>11.8005698005698</v>
      </c>
      <c r="D5" s="8">
        <f t="shared" si="0"/>
        <v>14.6011396011396</v>
      </c>
      <c r="E5" s="8">
        <f t="shared" si="0"/>
        <v>9.2005494505494507</v>
      </c>
      <c r="F5" s="8">
        <f t="shared" si="0"/>
        <v>7.4004975124378101</v>
      </c>
      <c r="G5" s="8">
        <f t="shared" si="0"/>
        <v>14.4</v>
      </c>
      <c r="H5" s="8">
        <f t="shared" si="0"/>
        <v>5.3030303030303028</v>
      </c>
      <c r="I5" s="8">
        <f t="shared" si="0"/>
        <v>14.193548387096774</v>
      </c>
      <c r="J5" s="8">
        <f t="shared" si="0"/>
        <v>3.25</v>
      </c>
      <c r="K5" s="8">
        <f t="shared" si="0"/>
        <v>4.5087719298245608</v>
      </c>
      <c r="L5" s="8">
        <f t="shared" si="0"/>
        <v>9.4980988593155899</v>
      </c>
      <c r="M5" s="8">
        <f t="shared" si="0"/>
        <v>18.5</v>
      </c>
      <c r="N5" s="8">
        <f t="shared" si="0"/>
        <v>15.98326359832636</v>
      </c>
      <c r="O5" s="8">
        <f t="shared" si="0"/>
        <v>11.314285714285715</v>
      </c>
      <c r="P5" s="8">
        <f t="shared" si="0"/>
        <v>12.142857142857144</v>
      </c>
      <c r="Q5" s="8">
        <f t="shared" si="0"/>
        <v>3.3600000000000003</v>
      </c>
      <c r="R5" s="8">
        <f t="shared" si="0"/>
        <v>19.027777777777775</v>
      </c>
      <c r="S5" s="8">
        <f t="shared" si="0"/>
        <v>5.1663035584604211</v>
      </c>
      <c r="T5" s="8">
        <f t="shared" si="0"/>
        <v>8.0580727504786207</v>
      </c>
      <c r="U5" s="8">
        <f t="shared" si="0"/>
        <v>16.286940804338006</v>
      </c>
      <c r="V5" s="8">
        <f t="shared" si="0"/>
        <v>7.1776119402985072</v>
      </c>
      <c r="W5" s="8">
        <f t="shared" si="0"/>
        <v>8.6702127659574462</v>
      </c>
      <c r="X5" s="8">
        <f t="shared" si="0"/>
        <v>7.7747747747747749</v>
      </c>
      <c r="Y5" s="8">
        <f t="shared" si="0"/>
        <v>22.033137583892618</v>
      </c>
      <c r="Z5" s="8">
        <f t="shared" si="0"/>
        <v>18.057439170323093</v>
      </c>
      <c r="AA5" s="8">
        <f t="shared" si="0"/>
        <v>17.23597430406852</v>
      </c>
      <c r="AB5" s="8">
        <f t="shared" si="0"/>
        <v>10.04864636209814</v>
      </c>
      <c r="AC5" s="8">
        <f t="shared" si="0"/>
        <v>13.114596403178586</v>
      </c>
      <c r="AD5" s="8">
        <f t="shared" si="0"/>
        <v>10.087075575027381</v>
      </c>
      <c r="AE5" s="8">
        <f t="shared" si="0"/>
        <v>16.247034193998605</v>
      </c>
      <c r="AF5" s="8">
        <f t="shared" si="0"/>
        <v>7.9477858559153995</v>
      </c>
      <c r="AG5" s="8">
        <f t="shared" si="0"/>
        <v>13.379642365887207</v>
      </c>
      <c r="AH5" s="8">
        <f t="shared" si="0"/>
        <v>15.920945945945945</v>
      </c>
      <c r="AI5" s="8">
        <f t="shared" si="0"/>
        <v>6.2127659574468082</v>
      </c>
      <c r="AJ5" s="25">
        <f t="shared" si="0"/>
        <v>17</v>
      </c>
      <c r="AK5" s="25">
        <f t="shared" ref="AK5:AP5" si="1">AK3/AK4</f>
        <v>8.5484268969771744</v>
      </c>
      <c r="AL5" s="25">
        <f t="shared" si="1"/>
        <v>5.8053820278712163</v>
      </c>
      <c r="AM5" s="25">
        <f t="shared" si="1"/>
        <v>11.978654017195376</v>
      </c>
      <c r="AN5" s="25">
        <f t="shared" si="1"/>
        <v>6.0545950864422204</v>
      </c>
      <c r="AO5" s="25">
        <f t="shared" si="1"/>
        <v>22.508928571428569</v>
      </c>
      <c r="AP5" s="25">
        <f t="shared" si="1"/>
        <v>12.9184740374426</v>
      </c>
      <c r="AQ5" s="25">
        <f t="shared" ref="AQ5" si="2">AQ3/AQ4</f>
        <v>15.494581693865703</v>
      </c>
    </row>
    <row r="6" spans="1:43" ht="18.75">
      <c r="A6" s="16" t="s">
        <v>4</v>
      </c>
      <c r="B6" s="22">
        <v>41.4</v>
      </c>
      <c r="C6" s="10">
        <v>35.1</v>
      </c>
      <c r="D6" s="10">
        <v>35.1</v>
      </c>
      <c r="E6" s="10">
        <v>37.1</v>
      </c>
      <c r="F6" s="10">
        <v>49</v>
      </c>
      <c r="G6" s="10">
        <v>31</v>
      </c>
      <c r="H6" s="10">
        <v>24.2</v>
      </c>
      <c r="I6" s="10">
        <v>31.5</v>
      </c>
      <c r="J6" s="10">
        <v>32.700000000000003</v>
      </c>
      <c r="K6" s="10">
        <v>32.1</v>
      </c>
      <c r="L6" s="10">
        <v>26.3</v>
      </c>
      <c r="M6" s="10">
        <v>26</v>
      </c>
      <c r="N6" s="10">
        <v>23.9</v>
      </c>
      <c r="O6" s="10">
        <v>21.3</v>
      </c>
      <c r="P6" s="10">
        <v>18.5</v>
      </c>
      <c r="Q6" s="10">
        <v>17</v>
      </c>
      <c r="R6" s="10">
        <v>23</v>
      </c>
      <c r="S6" s="10">
        <v>17.2</v>
      </c>
      <c r="T6" s="10">
        <v>20.100000000000001</v>
      </c>
      <c r="U6" s="10">
        <v>22.14</v>
      </c>
      <c r="V6" s="10">
        <v>27.1</v>
      </c>
      <c r="W6" s="10">
        <v>25.08</v>
      </c>
      <c r="X6" s="10">
        <v>26.07</v>
      </c>
      <c r="Y6" s="10">
        <v>24.16</v>
      </c>
      <c r="Z6" s="10">
        <v>25.42</v>
      </c>
      <c r="AA6" s="10">
        <v>23.77</v>
      </c>
      <c r="AB6" s="10">
        <v>24.09</v>
      </c>
      <c r="AC6" s="10">
        <v>24.19</v>
      </c>
      <c r="AD6" s="10">
        <v>29.86</v>
      </c>
      <c r="AE6" s="10">
        <v>29.93</v>
      </c>
      <c r="AF6" s="10">
        <v>33.67</v>
      </c>
      <c r="AG6" s="10">
        <v>30.3</v>
      </c>
      <c r="AH6" s="10">
        <v>29.68</v>
      </c>
      <c r="AI6" s="33">
        <v>31.8</v>
      </c>
      <c r="AJ6" s="28">
        <v>29.33</v>
      </c>
      <c r="AK6" s="28">
        <v>30.12</v>
      </c>
      <c r="AL6" s="28">
        <v>32.725000000000001</v>
      </c>
      <c r="AM6" s="28">
        <v>35.549999999999997</v>
      </c>
      <c r="AN6" s="28">
        <v>34.200000000000003</v>
      </c>
      <c r="AO6" s="28">
        <v>33.655999999999999</v>
      </c>
      <c r="AP6" s="28">
        <v>34.325000000000003</v>
      </c>
      <c r="AQ6" s="28">
        <v>33.756</v>
      </c>
    </row>
    <row r="7" spans="1:43" ht="19.5">
      <c r="A7" s="16" t="s">
        <v>2</v>
      </c>
      <c r="B7" s="21">
        <f>B3/B6</f>
        <v>12.623188405797102</v>
      </c>
      <c r="C7" s="8">
        <f t="shared" ref="C7:AJ7" si="3">C3/C6</f>
        <v>11.8005698005698</v>
      </c>
      <c r="D7" s="8">
        <f t="shared" si="3"/>
        <v>14.6011396011396</v>
      </c>
      <c r="E7" s="8">
        <f t="shared" si="3"/>
        <v>9.0269541778975739</v>
      </c>
      <c r="F7" s="8">
        <f t="shared" si="3"/>
        <v>6.0714285714285712</v>
      </c>
      <c r="G7" s="8">
        <f t="shared" si="3"/>
        <v>13.703225806451613</v>
      </c>
      <c r="H7" s="8">
        <f t="shared" si="3"/>
        <v>3.615702479338843</v>
      </c>
      <c r="I7" s="8">
        <f t="shared" si="3"/>
        <v>13.968253968253968</v>
      </c>
      <c r="J7" s="8">
        <f t="shared" si="3"/>
        <v>3.9755351681957186E-2</v>
      </c>
      <c r="K7" s="8">
        <f t="shared" si="3"/>
        <v>0.80062305295950154</v>
      </c>
      <c r="L7" s="8">
        <f t="shared" si="3"/>
        <v>9.4980988593155899</v>
      </c>
      <c r="M7" s="8">
        <f t="shared" si="3"/>
        <v>18.5</v>
      </c>
      <c r="N7" s="8">
        <f t="shared" si="3"/>
        <v>15.98326359832636</v>
      </c>
      <c r="O7" s="8">
        <f t="shared" si="3"/>
        <v>9.295774647887324</v>
      </c>
      <c r="P7" s="8">
        <f t="shared" si="3"/>
        <v>1.8378378378378379</v>
      </c>
      <c r="Q7" s="8">
        <f t="shared" si="3"/>
        <v>0.24705882352941178</v>
      </c>
      <c r="R7" s="8">
        <f t="shared" si="3"/>
        <v>17.869565217391305</v>
      </c>
      <c r="S7" s="8">
        <f t="shared" si="3"/>
        <v>4.1360465116279075</v>
      </c>
      <c r="T7" s="8">
        <f t="shared" si="3"/>
        <v>6.2820895522388049</v>
      </c>
      <c r="U7" s="8">
        <f t="shared" si="3"/>
        <v>16.279584462511291</v>
      </c>
      <c r="V7" s="8">
        <f t="shared" si="3"/>
        <v>5.323616236162362</v>
      </c>
      <c r="W7" s="8">
        <f t="shared" si="3"/>
        <v>6.4992025518341316</v>
      </c>
      <c r="X7" s="8">
        <f t="shared" si="3"/>
        <v>0.66206367472190264</v>
      </c>
      <c r="Y7" s="8">
        <f t="shared" si="3"/>
        <v>21.741307947019866</v>
      </c>
      <c r="Z7" s="8">
        <f t="shared" si="3"/>
        <v>17.808811959087333</v>
      </c>
      <c r="AA7" s="8">
        <f t="shared" si="3"/>
        <v>16.931426167437948</v>
      </c>
      <c r="AB7" s="8">
        <f t="shared" si="3"/>
        <v>9.8609381486093817</v>
      </c>
      <c r="AC7" s="8">
        <f t="shared" si="3"/>
        <v>12.962794543199669</v>
      </c>
      <c r="AD7" s="8">
        <f t="shared" si="3"/>
        <v>6.1684527796383124</v>
      </c>
      <c r="AE7" s="8">
        <f t="shared" si="3"/>
        <v>15.557634480454393</v>
      </c>
      <c r="AF7" s="8">
        <f t="shared" si="3"/>
        <v>3.5714285714285712</v>
      </c>
      <c r="AG7" s="8">
        <f t="shared" si="3"/>
        <v>12.84092409240924</v>
      </c>
      <c r="AH7" s="8">
        <f t="shared" si="3"/>
        <v>15.878032345013477</v>
      </c>
      <c r="AI7" s="8">
        <f t="shared" si="3"/>
        <v>4.5911949685534594</v>
      </c>
      <c r="AJ7" s="25">
        <f t="shared" si="3"/>
        <v>15.516195022161609</v>
      </c>
      <c r="AK7" s="25">
        <f t="shared" ref="AK7:AP7" si="4">AK3/AK6</f>
        <v>4.6005976095617527</v>
      </c>
      <c r="AL7" s="25">
        <f t="shared" si="4"/>
        <v>1.8458365164247517</v>
      </c>
      <c r="AM7" s="25">
        <f t="shared" si="4"/>
        <v>11.365400843881858</v>
      </c>
      <c r="AN7" s="25">
        <f t="shared" si="4"/>
        <v>1.9456140350877194</v>
      </c>
      <c r="AO7" s="25">
        <f t="shared" si="4"/>
        <v>20.823567863085334</v>
      </c>
      <c r="AP7" s="25">
        <f t="shared" si="4"/>
        <v>10.654683175528039</v>
      </c>
      <c r="AQ7" s="25">
        <f t="shared" ref="AQ7" si="5">AQ3/AQ6</f>
        <v>14.232284630880436</v>
      </c>
    </row>
    <row r="8" spans="1:43" ht="20.25" thickBot="1">
      <c r="A8" s="17" t="s">
        <v>5</v>
      </c>
      <c r="B8" s="23">
        <f>B4/B6</f>
        <v>0.97101449275362328</v>
      </c>
      <c r="C8" s="11">
        <f t="shared" ref="C8:AJ8" si="6">C4/C6</f>
        <v>1</v>
      </c>
      <c r="D8" s="11">
        <f t="shared" si="6"/>
        <v>1</v>
      </c>
      <c r="E8" s="11">
        <f t="shared" si="6"/>
        <v>0.98113207547169801</v>
      </c>
      <c r="F8" s="11">
        <f t="shared" si="6"/>
        <v>0.82040816326530619</v>
      </c>
      <c r="G8" s="11">
        <f t="shared" si="6"/>
        <v>0.95161290322580649</v>
      </c>
      <c r="H8" s="11">
        <f t="shared" si="6"/>
        <v>0.68181818181818188</v>
      </c>
      <c r="I8" s="11">
        <f t="shared" si="6"/>
        <v>0.98412698412698407</v>
      </c>
      <c r="J8" s="11">
        <f t="shared" si="6"/>
        <v>1.2232415902140673E-2</v>
      </c>
      <c r="K8" s="11">
        <f t="shared" si="6"/>
        <v>0.17757009345794392</v>
      </c>
      <c r="L8" s="11">
        <f t="shared" si="6"/>
        <v>1</v>
      </c>
      <c r="M8" s="11">
        <f t="shared" si="6"/>
        <v>1</v>
      </c>
      <c r="N8" s="11">
        <f t="shared" si="6"/>
        <v>1</v>
      </c>
      <c r="O8" s="11">
        <f t="shared" si="6"/>
        <v>0.82159624413145538</v>
      </c>
      <c r="P8" s="11">
        <f t="shared" si="6"/>
        <v>0.15135135135135133</v>
      </c>
      <c r="Q8" s="11">
        <f t="shared" si="6"/>
        <v>7.3529411764705885E-2</v>
      </c>
      <c r="R8" s="11">
        <f t="shared" si="6"/>
        <v>0.93913043478260871</v>
      </c>
      <c r="S8" s="11">
        <f t="shared" si="6"/>
        <v>0.80058139534883721</v>
      </c>
      <c r="T8" s="11">
        <f t="shared" si="6"/>
        <v>0.77960199004975117</v>
      </c>
      <c r="U8" s="11">
        <f t="shared" si="6"/>
        <v>0.99954832881662148</v>
      </c>
      <c r="V8" s="11">
        <f t="shared" si="6"/>
        <v>0.7416974169741698</v>
      </c>
      <c r="W8" s="11">
        <f t="shared" si="6"/>
        <v>0.74960127591706549</v>
      </c>
      <c r="X8" s="11">
        <f t="shared" si="6"/>
        <v>8.5155350978135799E-2</v>
      </c>
      <c r="Y8" s="11">
        <f t="shared" si="6"/>
        <v>0.98675496688741726</v>
      </c>
      <c r="Z8" s="11">
        <f t="shared" si="6"/>
        <v>0.98623131392604246</v>
      </c>
      <c r="AA8" s="11">
        <f t="shared" si="6"/>
        <v>0.98233066891039134</v>
      </c>
      <c r="AB8" s="11">
        <f t="shared" si="6"/>
        <v>0.98132004981320053</v>
      </c>
      <c r="AC8" s="11">
        <f t="shared" si="6"/>
        <v>0.98842496899545262</v>
      </c>
      <c r="AD8" s="11">
        <f t="shared" si="6"/>
        <v>0.61152042866711331</v>
      </c>
      <c r="AE8" s="11">
        <f t="shared" si="6"/>
        <v>0.95756765786835951</v>
      </c>
      <c r="AF8" s="11">
        <f t="shared" si="6"/>
        <v>0.44936144936144934</v>
      </c>
      <c r="AG8" s="11">
        <f t="shared" si="6"/>
        <v>0.95973597359735963</v>
      </c>
      <c r="AH8" s="11">
        <f t="shared" si="6"/>
        <v>0.99730458221024265</v>
      </c>
      <c r="AI8" s="11">
        <f t="shared" si="6"/>
        <v>0.73899371069182385</v>
      </c>
      <c r="AJ8" s="27">
        <f t="shared" si="6"/>
        <v>0.9127173542448006</v>
      </c>
      <c r="AK8" s="27">
        <f t="shared" ref="AK8:AP8" si="7">AK4/AK6</f>
        <v>0.5381806108897742</v>
      </c>
      <c r="AL8" s="27">
        <f t="shared" si="7"/>
        <v>0.31795263559969439</v>
      </c>
      <c r="AM8" s="27">
        <f t="shared" si="7"/>
        <v>0.94880450070323485</v>
      </c>
      <c r="AN8" s="27">
        <f t="shared" si="7"/>
        <v>0.32134502923976604</v>
      </c>
      <c r="AO8" s="27">
        <f t="shared" si="7"/>
        <v>0.9251247920133111</v>
      </c>
      <c r="AP8" s="27">
        <f t="shared" si="7"/>
        <v>0.82476329206117982</v>
      </c>
      <c r="AQ8" s="27">
        <f t="shared" ref="AQ8" si="8">AQ4/AQ6</f>
        <v>0.91853300154046691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colBreaks count="3" manualBreakCount="3">
    <brk id="11" max="1048575" man="1"/>
    <brk id="21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Q8"/>
  <sheetViews>
    <sheetView workbookViewId="0">
      <pane xSplit="1" ySplit="2" topLeftCell="AJ3" activePane="bottomRight" state="frozen"/>
      <selection pane="topRight" activeCell="B1" sqref="B1"/>
      <selection pane="bottomLeft" activeCell="A3" sqref="A3"/>
      <selection pane="bottomRight" activeCell="AQ8" sqref="AQ8"/>
    </sheetView>
  </sheetViews>
  <sheetFormatPr baseColWidth="10" defaultRowHeight="15"/>
  <cols>
    <col min="1" max="1" width="29" bestFit="1" customWidth="1"/>
    <col min="16" max="16" width="12.85546875" bestFit="1" customWidth="1"/>
    <col min="17" max="17" width="13.140625" bestFit="1" customWidth="1"/>
    <col min="19" max="20" width="12.85546875" bestFit="1" customWidth="1"/>
    <col min="23" max="23" width="7.5703125" bestFit="1" customWidth="1"/>
    <col min="24" max="24" width="12.85546875" bestFit="1" customWidth="1"/>
    <col min="26" max="26" width="13.85546875" customWidth="1"/>
    <col min="27" max="27" width="12.7109375" customWidth="1"/>
    <col min="34" max="35" width="11.5703125" customWidth="1"/>
  </cols>
  <sheetData>
    <row r="1" spans="1:43" ht="16.5" thickBot="1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spans="1:43" ht="21.75" thickBot="1">
      <c r="A2" s="24" t="s">
        <v>7</v>
      </c>
      <c r="B2" s="18">
        <v>1980</v>
      </c>
      <c r="C2" s="1">
        <v>1981</v>
      </c>
      <c r="D2" s="1">
        <v>1982</v>
      </c>
      <c r="E2" s="1">
        <v>1983</v>
      </c>
      <c r="F2" s="1">
        <v>1984</v>
      </c>
      <c r="G2" s="1">
        <v>1985</v>
      </c>
      <c r="H2" s="1">
        <v>1986</v>
      </c>
      <c r="I2" s="1">
        <v>1987</v>
      </c>
      <c r="J2" s="1">
        <v>1988</v>
      </c>
      <c r="K2" s="1">
        <v>1989</v>
      </c>
      <c r="L2" s="1">
        <v>1990</v>
      </c>
      <c r="M2" s="1">
        <v>1991</v>
      </c>
      <c r="N2" s="1">
        <v>1992</v>
      </c>
      <c r="O2" s="1">
        <v>1993</v>
      </c>
      <c r="P2" s="1">
        <v>1994</v>
      </c>
      <c r="Q2" s="1">
        <v>1995</v>
      </c>
      <c r="R2" s="1">
        <v>1996</v>
      </c>
      <c r="S2" s="1">
        <v>1997</v>
      </c>
      <c r="T2" s="1">
        <v>1998</v>
      </c>
      <c r="U2" s="1">
        <v>1999</v>
      </c>
      <c r="V2" s="1">
        <v>2000</v>
      </c>
      <c r="W2" s="1">
        <v>2001</v>
      </c>
      <c r="X2" s="1">
        <v>2002</v>
      </c>
      <c r="Y2" s="1">
        <v>2003</v>
      </c>
      <c r="Z2" s="1">
        <v>2004</v>
      </c>
      <c r="AA2" s="1">
        <v>2005</v>
      </c>
      <c r="AB2" s="1">
        <v>2006</v>
      </c>
      <c r="AC2" s="1">
        <v>2007</v>
      </c>
      <c r="AD2" s="1">
        <v>2008</v>
      </c>
      <c r="AE2" s="1">
        <v>2009</v>
      </c>
      <c r="AF2" s="1">
        <v>2010</v>
      </c>
      <c r="AG2" s="1">
        <v>2011</v>
      </c>
      <c r="AH2" s="1">
        <v>2012</v>
      </c>
      <c r="AI2" s="29">
        <v>2013</v>
      </c>
      <c r="AJ2" s="2">
        <v>2014</v>
      </c>
      <c r="AK2" s="2">
        <v>2015</v>
      </c>
      <c r="AL2" s="2">
        <v>2016</v>
      </c>
      <c r="AM2" s="2">
        <v>2017</v>
      </c>
      <c r="AN2" s="2">
        <v>2018</v>
      </c>
      <c r="AO2" s="2">
        <v>2019</v>
      </c>
      <c r="AP2" s="2">
        <v>2020</v>
      </c>
      <c r="AQ2" s="2">
        <v>2021</v>
      </c>
    </row>
    <row r="3" spans="1:43" ht="19.5">
      <c r="A3" s="15" t="s">
        <v>0</v>
      </c>
      <c r="B3" s="19"/>
      <c r="C3" s="3"/>
      <c r="D3" s="3"/>
      <c r="E3" s="3"/>
      <c r="F3" s="3"/>
      <c r="G3" s="3"/>
      <c r="H3" s="3"/>
      <c r="I3" s="3">
        <v>15.9</v>
      </c>
      <c r="J3" s="3">
        <v>0.3</v>
      </c>
      <c r="K3" s="3"/>
      <c r="L3" s="3">
        <v>10</v>
      </c>
      <c r="M3" s="3">
        <v>8</v>
      </c>
      <c r="N3" s="3">
        <v>10</v>
      </c>
      <c r="O3" s="3">
        <v>1</v>
      </c>
      <c r="P3" s="3" t="s">
        <v>1</v>
      </c>
      <c r="Q3" s="3" t="s">
        <v>10</v>
      </c>
      <c r="R3" s="3">
        <v>6.6</v>
      </c>
      <c r="S3" s="4" t="s">
        <v>11</v>
      </c>
      <c r="T3" s="3" t="s">
        <v>1</v>
      </c>
      <c r="U3" s="3">
        <v>9</v>
      </c>
      <c r="V3" s="3">
        <v>1.5</v>
      </c>
      <c r="W3" s="3">
        <v>2.25</v>
      </c>
      <c r="X3" s="3" t="s">
        <v>1</v>
      </c>
      <c r="Y3" s="4">
        <v>4.4000000000000004</v>
      </c>
      <c r="Z3" s="3" t="s">
        <v>1</v>
      </c>
      <c r="AA3" s="3" t="s">
        <v>1</v>
      </c>
      <c r="AB3" s="3">
        <v>3.15</v>
      </c>
      <c r="AC3" s="3">
        <v>7.35</v>
      </c>
      <c r="AD3" s="3">
        <v>8.6999999999999993</v>
      </c>
      <c r="AE3" s="3">
        <v>15.2</v>
      </c>
      <c r="AF3" s="3">
        <v>15.2</v>
      </c>
      <c r="AG3" s="3">
        <v>14.88</v>
      </c>
      <c r="AH3" s="3" t="s">
        <v>1</v>
      </c>
      <c r="AI3" s="30"/>
      <c r="AJ3" s="5">
        <v>8.25</v>
      </c>
      <c r="AK3" s="5">
        <v>5.12</v>
      </c>
      <c r="AL3" s="5">
        <v>0.53</v>
      </c>
      <c r="AM3" s="5"/>
      <c r="AN3" s="5">
        <v>3.66</v>
      </c>
      <c r="AO3" s="5">
        <v>10.523</v>
      </c>
      <c r="AP3" s="5">
        <v>7.3639999999999999</v>
      </c>
      <c r="AQ3" s="5">
        <v>6.8949999999999996</v>
      </c>
    </row>
    <row r="4" spans="1:43" ht="18.75">
      <c r="A4" s="16" t="s">
        <v>3</v>
      </c>
      <c r="B4" s="20"/>
      <c r="C4" s="6"/>
      <c r="D4" s="6"/>
      <c r="E4" s="6"/>
      <c r="F4" s="6"/>
      <c r="G4" s="6"/>
      <c r="H4" s="6"/>
      <c r="I4" s="6">
        <v>0.7</v>
      </c>
      <c r="J4" s="6">
        <v>0.1</v>
      </c>
      <c r="K4" s="6"/>
      <c r="L4" s="6">
        <v>1</v>
      </c>
      <c r="M4" s="6">
        <v>0.4</v>
      </c>
      <c r="N4" s="6">
        <v>0.5</v>
      </c>
      <c r="O4" s="6">
        <v>0.1</v>
      </c>
      <c r="P4" s="6" t="s">
        <v>1</v>
      </c>
      <c r="Q4" s="6" t="s">
        <v>1</v>
      </c>
      <c r="R4" s="6">
        <v>0.3</v>
      </c>
      <c r="S4" s="6" t="s">
        <v>11</v>
      </c>
      <c r="T4" s="6" t="s">
        <v>1</v>
      </c>
      <c r="U4" s="6">
        <v>0.36</v>
      </c>
      <c r="V4" s="6">
        <v>0.15</v>
      </c>
      <c r="W4" s="6">
        <v>0.15</v>
      </c>
      <c r="X4" s="6" t="s">
        <v>1</v>
      </c>
      <c r="Y4" s="6">
        <v>0.2</v>
      </c>
      <c r="Z4" s="6" t="s">
        <v>1</v>
      </c>
      <c r="AA4" s="6" t="s">
        <v>11</v>
      </c>
      <c r="AB4" s="6">
        <v>0.21</v>
      </c>
      <c r="AC4" s="6">
        <v>0.49</v>
      </c>
      <c r="AD4" s="6">
        <v>0.57999999999999996</v>
      </c>
      <c r="AE4" s="6">
        <v>0.76</v>
      </c>
      <c r="AF4" s="6">
        <v>0.76</v>
      </c>
      <c r="AG4" s="6">
        <v>0.93</v>
      </c>
      <c r="AH4" s="6" t="s">
        <v>1</v>
      </c>
      <c r="AI4" s="31"/>
      <c r="AJ4" s="7">
        <v>0.33</v>
      </c>
      <c r="AK4" s="7">
        <v>0.42</v>
      </c>
      <c r="AL4" s="7">
        <v>0.09</v>
      </c>
      <c r="AM4" s="7"/>
      <c r="AN4" s="7">
        <v>0.26</v>
      </c>
      <c r="AO4" s="7">
        <v>0.46500000000000002</v>
      </c>
      <c r="AP4" s="7">
        <v>0.46200000000000002</v>
      </c>
      <c r="AQ4" s="7">
        <v>0.371</v>
      </c>
    </row>
    <row r="5" spans="1:43" ht="19.5">
      <c r="A5" s="16" t="s">
        <v>2</v>
      </c>
      <c r="B5" s="21"/>
      <c r="C5" s="8"/>
      <c r="D5" s="8"/>
      <c r="E5" s="8"/>
      <c r="F5" s="8"/>
      <c r="G5" s="8"/>
      <c r="H5" s="8"/>
      <c r="I5" s="8">
        <f t="shared" ref="I5:AJ5" si="0">I3/I4</f>
        <v>22.714285714285715</v>
      </c>
      <c r="J5" s="8">
        <f t="shared" si="0"/>
        <v>2.9999999999999996</v>
      </c>
      <c r="K5" s="8" t="e">
        <f t="shared" si="0"/>
        <v>#DIV/0!</v>
      </c>
      <c r="L5" s="8">
        <f t="shared" si="0"/>
        <v>10</v>
      </c>
      <c r="M5" s="8">
        <f t="shared" si="0"/>
        <v>20</v>
      </c>
      <c r="N5" s="8">
        <f t="shared" si="0"/>
        <v>20</v>
      </c>
      <c r="O5" s="8">
        <f t="shared" si="0"/>
        <v>10</v>
      </c>
      <c r="P5" s="8"/>
      <c r="Q5" s="8"/>
      <c r="R5" s="8">
        <f t="shared" si="0"/>
        <v>22</v>
      </c>
      <c r="S5" s="8"/>
      <c r="T5" s="8"/>
      <c r="U5" s="8">
        <f t="shared" si="0"/>
        <v>25</v>
      </c>
      <c r="V5" s="8">
        <f t="shared" si="0"/>
        <v>10</v>
      </c>
      <c r="W5" s="8">
        <f t="shared" si="0"/>
        <v>15</v>
      </c>
      <c r="X5" s="8"/>
      <c r="Y5" s="8">
        <f t="shared" si="0"/>
        <v>22</v>
      </c>
      <c r="Z5" s="8"/>
      <c r="AA5" s="8"/>
      <c r="AB5" s="8">
        <f t="shared" si="0"/>
        <v>15</v>
      </c>
      <c r="AC5" s="8">
        <f t="shared" si="0"/>
        <v>15</v>
      </c>
      <c r="AD5" s="8">
        <f t="shared" si="0"/>
        <v>15</v>
      </c>
      <c r="AE5" s="8">
        <f t="shared" si="0"/>
        <v>20</v>
      </c>
      <c r="AF5" s="8">
        <f t="shared" si="0"/>
        <v>20</v>
      </c>
      <c r="AG5" s="8">
        <f t="shared" si="0"/>
        <v>16</v>
      </c>
      <c r="AH5" s="8"/>
      <c r="AI5" s="8"/>
      <c r="AJ5" s="25">
        <f t="shared" si="0"/>
        <v>25</v>
      </c>
      <c r="AK5" s="25">
        <f>AK3/AK4</f>
        <v>12.190476190476192</v>
      </c>
      <c r="AL5" s="25">
        <f>AL3/AL4</f>
        <v>5.8888888888888893</v>
      </c>
      <c r="AM5" s="25"/>
      <c r="AN5" s="25">
        <f t="shared" ref="AN5:AP5" si="1">AN3/AN4</f>
        <v>14.076923076923077</v>
      </c>
      <c r="AO5" s="25">
        <f t="shared" si="1"/>
        <v>22.630107526881719</v>
      </c>
      <c r="AP5" s="25">
        <f t="shared" si="1"/>
        <v>15.939393939393938</v>
      </c>
      <c r="AQ5" s="25">
        <f t="shared" ref="AQ5" si="2">AQ3/AQ4</f>
        <v>18.584905660377359</v>
      </c>
    </row>
    <row r="6" spans="1:43" ht="19.5">
      <c r="A6" s="16" t="s">
        <v>4</v>
      </c>
      <c r="B6" s="22"/>
      <c r="C6" s="10"/>
      <c r="D6" s="10"/>
      <c r="E6" s="10"/>
      <c r="F6" s="10"/>
      <c r="G6" s="10"/>
      <c r="H6" s="10"/>
      <c r="I6" s="10">
        <v>0.7</v>
      </c>
      <c r="J6" s="10">
        <v>0.5</v>
      </c>
      <c r="K6" s="10">
        <v>0.8</v>
      </c>
      <c r="L6" s="10">
        <v>1</v>
      </c>
      <c r="M6" s="10">
        <v>0.4</v>
      </c>
      <c r="N6" s="10">
        <v>0.5</v>
      </c>
      <c r="O6" s="10">
        <v>0.1</v>
      </c>
      <c r="P6" s="10">
        <v>0.2</v>
      </c>
      <c r="Q6" s="10">
        <v>0.2</v>
      </c>
      <c r="R6" s="10">
        <v>0.3</v>
      </c>
      <c r="S6" s="10">
        <v>0.2</v>
      </c>
      <c r="T6" s="10" t="s">
        <v>1</v>
      </c>
      <c r="U6" s="10">
        <v>0.36</v>
      </c>
      <c r="V6" s="10">
        <v>0.15</v>
      </c>
      <c r="W6" s="10">
        <v>0.45</v>
      </c>
      <c r="X6" s="10">
        <v>0.19</v>
      </c>
      <c r="Y6" s="10">
        <v>0.21</v>
      </c>
      <c r="Z6" s="10"/>
      <c r="AA6" s="10">
        <v>0.06</v>
      </c>
      <c r="AB6" s="10">
        <v>0.21</v>
      </c>
      <c r="AC6" s="10">
        <v>0.49</v>
      </c>
      <c r="AD6" s="10">
        <v>0.57999999999999996</v>
      </c>
      <c r="AE6" s="10">
        <v>0.76</v>
      </c>
      <c r="AF6" s="10">
        <v>0.76</v>
      </c>
      <c r="AG6" s="10">
        <v>1</v>
      </c>
      <c r="AH6" s="10"/>
      <c r="AI6" s="33"/>
      <c r="AJ6" s="9">
        <v>0.33</v>
      </c>
      <c r="AK6" s="9">
        <v>0.5</v>
      </c>
      <c r="AL6" s="9">
        <v>0.57499999999999996</v>
      </c>
      <c r="AM6" s="9"/>
      <c r="AN6" s="9">
        <v>0.45</v>
      </c>
      <c r="AO6" s="9">
        <v>0.47</v>
      </c>
      <c r="AP6" s="9">
        <v>0.5</v>
      </c>
      <c r="AQ6" s="9">
        <v>0.40100000000000002</v>
      </c>
    </row>
    <row r="7" spans="1:43" ht="19.5">
      <c r="A7" s="16" t="s">
        <v>2</v>
      </c>
      <c r="B7" s="21"/>
      <c r="C7" s="8"/>
      <c r="D7" s="8"/>
      <c r="E7" s="8"/>
      <c r="F7" s="8"/>
      <c r="G7" s="8"/>
      <c r="H7" s="8"/>
      <c r="I7" s="8">
        <f t="shared" ref="I7:AJ7" si="3">I3/I6</f>
        <v>22.714285714285715</v>
      </c>
      <c r="J7" s="8">
        <f t="shared" si="3"/>
        <v>0.6</v>
      </c>
      <c r="K7" s="8">
        <f t="shared" si="3"/>
        <v>0</v>
      </c>
      <c r="L7" s="8">
        <f t="shared" si="3"/>
        <v>10</v>
      </c>
      <c r="M7" s="8">
        <f t="shared" si="3"/>
        <v>20</v>
      </c>
      <c r="N7" s="8">
        <f t="shared" si="3"/>
        <v>20</v>
      </c>
      <c r="O7" s="8">
        <f t="shared" si="3"/>
        <v>10</v>
      </c>
      <c r="P7" s="8"/>
      <c r="Q7" s="8"/>
      <c r="R7" s="8">
        <f t="shared" si="3"/>
        <v>22</v>
      </c>
      <c r="S7" s="8"/>
      <c r="T7" s="8"/>
      <c r="U7" s="8">
        <f t="shared" si="3"/>
        <v>25</v>
      </c>
      <c r="V7" s="8">
        <f t="shared" si="3"/>
        <v>10</v>
      </c>
      <c r="W7" s="8">
        <f t="shared" si="3"/>
        <v>5</v>
      </c>
      <c r="X7" s="8"/>
      <c r="Y7" s="8">
        <f t="shared" si="3"/>
        <v>20.952380952380956</v>
      </c>
      <c r="Z7" s="8"/>
      <c r="AA7" s="8"/>
      <c r="AB7" s="8">
        <f t="shared" si="3"/>
        <v>15</v>
      </c>
      <c r="AC7" s="8">
        <f t="shared" si="3"/>
        <v>15</v>
      </c>
      <c r="AD7" s="8">
        <f t="shared" si="3"/>
        <v>15</v>
      </c>
      <c r="AE7" s="8">
        <f t="shared" si="3"/>
        <v>20</v>
      </c>
      <c r="AF7" s="8">
        <f t="shared" si="3"/>
        <v>20</v>
      </c>
      <c r="AG7" s="8">
        <f t="shared" si="3"/>
        <v>14.88</v>
      </c>
      <c r="AH7" s="8"/>
      <c r="AI7" s="8"/>
      <c r="AJ7" s="25">
        <f t="shared" si="3"/>
        <v>25</v>
      </c>
      <c r="AK7" s="25">
        <f>AK3/AK6</f>
        <v>10.24</v>
      </c>
      <c r="AL7" s="25">
        <f>AL3/AL6</f>
        <v>0.92173913043478273</v>
      </c>
      <c r="AM7" s="25"/>
      <c r="AN7" s="25">
        <f t="shared" ref="AN7:AP7" si="4">AN3/AN6</f>
        <v>8.1333333333333329</v>
      </c>
      <c r="AO7" s="25">
        <f t="shared" si="4"/>
        <v>22.389361702127662</v>
      </c>
      <c r="AP7" s="25">
        <f t="shared" si="4"/>
        <v>14.728</v>
      </c>
      <c r="AQ7" s="25">
        <f t="shared" ref="AQ7" si="5">AQ3/AQ6</f>
        <v>17.19451371571072</v>
      </c>
    </row>
    <row r="8" spans="1:43" ht="20.25" thickBot="1">
      <c r="A8" s="17" t="s">
        <v>5</v>
      </c>
      <c r="B8" s="23"/>
      <c r="C8" s="11"/>
      <c r="D8" s="11"/>
      <c r="E8" s="11"/>
      <c r="F8" s="11"/>
      <c r="G8" s="11"/>
      <c r="H8" s="11"/>
      <c r="I8" s="11">
        <f t="shared" ref="I8:AJ8" si="6">I4/I6</f>
        <v>1</v>
      </c>
      <c r="J8" s="11">
        <f t="shared" si="6"/>
        <v>0.2</v>
      </c>
      <c r="K8" s="11">
        <f t="shared" si="6"/>
        <v>0</v>
      </c>
      <c r="L8" s="11">
        <f t="shared" si="6"/>
        <v>1</v>
      </c>
      <c r="M8" s="11">
        <f t="shared" si="6"/>
        <v>1</v>
      </c>
      <c r="N8" s="11">
        <f t="shared" si="6"/>
        <v>1</v>
      </c>
      <c r="O8" s="11">
        <f t="shared" si="6"/>
        <v>1</v>
      </c>
      <c r="P8" s="11"/>
      <c r="Q8" s="11"/>
      <c r="R8" s="11">
        <f t="shared" si="6"/>
        <v>1</v>
      </c>
      <c r="S8" s="11"/>
      <c r="T8" s="11"/>
      <c r="U8" s="11">
        <f t="shared" si="6"/>
        <v>1</v>
      </c>
      <c r="V8" s="11">
        <f t="shared" si="6"/>
        <v>1</v>
      </c>
      <c r="W8" s="11">
        <f t="shared" si="6"/>
        <v>0.33333333333333331</v>
      </c>
      <c r="X8" s="11"/>
      <c r="Y8" s="11">
        <f t="shared" si="6"/>
        <v>0.95238095238095244</v>
      </c>
      <c r="Z8" s="11"/>
      <c r="AA8" s="11"/>
      <c r="AB8" s="11">
        <f t="shared" si="6"/>
        <v>1</v>
      </c>
      <c r="AC8" s="11">
        <f t="shared" si="6"/>
        <v>1</v>
      </c>
      <c r="AD8" s="11">
        <f t="shared" si="6"/>
        <v>1</v>
      </c>
      <c r="AE8" s="11">
        <f t="shared" si="6"/>
        <v>1</v>
      </c>
      <c r="AF8" s="11">
        <f t="shared" si="6"/>
        <v>1</v>
      </c>
      <c r="AG8" s="11">
        <f t="shared" si="6"/>
        <v>0.93</v>
      </c>
      <c r="AH8" s="11"/>
      <c r="AI8" s="11"/>
      <c r="AJ8" s="27">
        <f t="shared" si="6"/>
        <v>1</v>
      </c>
      <c r="AK8" s="27">
        <f>AK4/AK6</f>
        <v>0.84</v>
      </c>
      <c r="AL8" s="27">
        <f>AL4/AL6</f>
        <v>0.15652173913043479</v>
      </c>
      <c r="AM8" s="27"/>
      <c r="AN8" s="27">
        <f t="shared" ref="AN8:AP8" si="7">AN4/AN6</f>
        <v>0.57777777777777783</v>
      </c>
      <c r="AO8" s="27">
        <f t="shared" si="7"/>
        <v>0.98936170212765973</v>
      </c>
      <c r="AP8" s="27">
        <f t="shared" si="7"/>
        <v>0.92400000000000004</v>
      </c>
      <c r="AQ8" s="27">
        <f t="shared" ref="AQ8" si="8">AQ4/AQ6</f>
        <v>0.9251870324189525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8"/>
  <sheetViews>
    <sheetView tabSelected="1" workbookViewId="0">
      <pane xSplit="1" ySplit="2" topLeftCell="AG3" activePane="bottomRight" state="frozen"/>
      <selection pane="topRight" activeCell="B1" sqref="B1"/>
      <selection pane="bottomLeft" activeCell="A3" sqref="A3"/>
      <selection pane="bottomRight" activeCell="AQ8" sqref="AQ8"/>
    </sheetView>
  </sheetViews>
  <sheetFormatPr baseColWidth="10" defaultRowHeight="15"/>
  <cols>
    <col min="1" max="1" width="29" bestFit="1" customWidth="1"/>
    <col min="2" max="2" width="11.7109375" bestFit="1" customWidth="1"/>
    <col min="3" max="5" width="11.140625" bestFit="1" customWidth="1"/>
    <col min="6" max="6" width="11.42578125" bestFit="1" customWidth="1"/>
    <col min="7" max="13" width="11.140625" bestFit="1" customWidth="1"/>
    <col min="34" max="34" width="15" bestFit="1" customWidth="1"/>
    <col min="35" max="35" width="15" customWidth="1"/>
  </cols>
  <sheetData>
    <row r="1" spans="1:43" ht="16.5" thickBot="1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spans="1:43" ht="21.75" thickBot="1">
      <c r="A2" s="24" t="s">
        <v>7</v>
      </c>
      <c r="B2" s="18">
        <v>1980</v>
      </c>
      <c r="C2" s="1">
        <v>1981</v>
      </c>
      <c r="D2" s="1">
        <v>1982</v>
      </c>
      <c r="E2" s="1">
        <v>1983</v>
      </c>
      <c r="F2" s="1">
        <v>1984</v>
      </c>
      <c r="G2" s="1">
        <v>1985</v>
      </c>
      <c r="H2" s="1">
        <v>1986</v>
      </c>
      <c r="I2" s="1">
        <v>1987</v>
      </c>
      <c r="J2" s="1">
        <v>1988</v>
      </c>
      <c r="K2" s="1">
        <v>1989</v>
      </c>
      <c r="L2" s="1">
        <v>1990</v>
      </c>
      <c r="M2" s="1">
        <v>1991</v>
      </c>
      <c r="N2" s="1">
        <v>1992</v>
      </c>
      <c r="O2" s="1">
        <v>1993</v>
      </c>
      <c r="P2" s="1">
        <v>1994</v>
      </c>
      <c r="Q2" s="1">
        <v>1995</v>
      </c>
      <c r="R2" s="1">
        <v>1996</v>
      </c>
      <c r="S2" s="1">
        <v>1997</v>
      </c>
      <c r="T2" s="1">
        <v>1998</v>
      </c>
      <c r="U2" s="1">
        <v>1999</v>
      </c>
      <c r="V2" s="1">
        <v>2000</v>
      </c>
      <c r="W2" s="1">
        <v>2001</v>
      </c>
      <c r="X2" s="1">
        <v>2002</v>
      </c>
      <c r="Y2" s="1">
        <v>2003</v>
      </c>
      <c r="Z2" s="1">
        <v>2004</v>
      </c>
      <c r="AA2" s="1">
        <v>2005</v>
      </c>
      <c r="AB2" s="1">
        <v>2006</v>
      </c>
      <c r="AC2" s="1">
        <v>2007</v>
      </c>
      <c r="AD2" s="1">
        <v>2008</v>
      </c>
      <c r="AE2" s="1">
        <v>2009</v>
      </c>
      <c r="AF2" s="1">
        <v>2010</v>
      </c>
      <c r="AG2" s="1">
        <v>2011</v>
      </c>
      <c r="AH2" s="1">
        <v>2012</v>
      </c>
      <c r="AI2" s="29">
        <v>2013</v>
      </c>
      <c r="AJ2" s="2">
        <v>2014</v>
      </c>
      <c r="AK2" s="2">
        <v>2015</v>
      </c>
      <c r="AL2" s="2">
        <v>2016</v>
      </c>
      <c r="AM2" s="2">
        <v>2017</v>
      </c>
      <c r="AN2" s="2">
        <v>2018</v>
      </c>
      <c r="AO2" s="2">
        <v>2019</v>
      </c>
      <c r="AP2" s="2">
        <v>2020</v>
      </c>
      <c r="AQ2" s="2">
        <v>2021</v>
      </c>
    </row>
    <row r="3" spans="1:43" ht="18.75">
      <c r="A3" s="15" t="s">
        <v>0</v>
      </c>
      <c r="B3" s="37">
        <f>BD!B3+'Blé Tendre'!B3+Orge!B3+Triticale!B3</f>
        <v>1200.5</v>
      </c>
      <c r="C3" s="19">
        <f>BD!C3+'Blé Tendre'!C3+Orge!C3+Triticale!C3</f>
        <v>1173.2</v>
      </c>
      <c r="D3" s="19">
        <f>BD!D3+'Blé Tendre'!D3+Orge!D3+Triticale!D3</f>
        <v>1554.5</v>
      </c>
      <c r="E3" s="19">
        <f>BD!E3+'Blé Tendre'!E3+Orge!E3+Triticale!E3</f>
        <v>809.6</v>
      </c>
      <c r="F3" s="19">
        <f>BD!F3+'Blé Tendre'!F3+Orge!F3+Triticale!F3</f>
        <v>842.19999999999993</v>
      </c>
      <c r="G3" s="19">
        <f>BD!G3+'Blé Tendre'!G3+Orge!G3+Triticale!G3</f>
        <v>1086.5999999999999</v>
      </c>
      <c r="H3" s="19">
        <f>BD!H3+'Blé Tendre'!H3+Orge!H3+Triticale!H3</f>
        <v>230.2</v>
      </c>
      <c r="I3" s="19">
        <f>BD!I3+'Blé Tendre'!I3+Orge!I3+Triticale!I3</f>
        <v>1127</v>
      </c>
      <c r="J3" s="19">
        <f>BD!J3+'Blé Tendre'!J3+Orge!J3+Triticale!J3</f>
        <v>9.3000000000000007</v>
      </c>
      <c r="K3" s="19">
        <f>BD!K3+'Blé Tendre'!K3+Orge!K3+Triticale!K3</f>
        <v>62</v>
      </c>
      <c r="L3" s="19">
        <f>BD!L3+'Blé Tendre'!L3+Orge!L3+Triticale!L3</f>
        <v>899.3</v>
      </c>
      <c r="M3" s="19">
        <f>BD!M3+'Blé Tendre'!M3+Orge!M3+Triticale!M3</f>
        <v>1460</v>
      </c>
      <c r="N3" s="19">
        <f>BD!N3+'Blé Tendre'!N3+Orge!N3+Triticale!N3</f>
        <v>1418</v>
      </c>
      <c r="O3" s="19">
        <f>BD!O3+'Blé Tendre'!O3+Orge!O3+Triticale!O3</f>
        <v>1023</v>
      </c>
      <c r="P3" s="19">
        <f>BD!P3+'Blé Tendre'!P3+Orge!P3</f>
        <v>131</v>
      </c>
      <c r="Q3" s="19">
        <f>BD!Q3+'Blé Tendre'!Q3+Orge!Q3</f>
        <v>108.5</v>
      </c>
      <c r="R3" s="19">
        <f>BD!R3+'Blé Tendre'!R3+Orge!R3+Triticale!R3</f>
        <v>1843</v>
      </c>
      <c r="S3" s="19">
        <f>BD!S3+'Blé Tendre'!S3+Orge!S3</f>
        <v>500.47</v>
      </c>
      <c r="T3" s="19">
        <f>BD!T3+'Blé Tendre'!T3+Orge!T3</f>
        <v>807.39</v>
      </c>
      <c r="U3" s="19">
        <f>BD!U3+'Blé Tendre'!U3+Orge!U3+Triticale!U3</f>
        <v>1556.42</v>
      </c>
      <c r="V3" s="19">
        <f>BD!V3+'Blé Tendre'!V3+Orge!V3+Triticale!V3</f>
        <v>621.86</v>
      </c>
      <c r="W3" s="19">
        <f>BD!W3+'Blé Tendre'!W3+Orge!W3+Triticale!W3</f>
        <v>789.95</v>
      </c>
      <c r="X3" s="19">
        <f>BD!X3+'Blé Tendre'!X3+Orge!X3</f>
        <v>48.019999999999996</v>
      </c>
      <c r="Y3" s="19">
        <f>BD!Y3+'Blé Tendre'!Y3+Orge!Y3+Triticale!Y3</f>
        <v>1987.1100000000001</v>
      </c>
      <c r="Z3" s="19">
        <f>BD!Z3+'Blé Tendre'!Z3+Orge!Z3</f>
        <v>1630.47</v>
      </c>
      <c r="AA3" s="19">
        <f>BD!AA3+'Blé Tendre'!AA3+Orge!AA3</f>
        <v>1744.35</v>
      </c>
      <c r="AB3" s="19">
        <f>BD!AB3+'Blé Tendre'!AB3+Orge!AB3+Triticale!AB3</f>
        <v>1126.1300000000001</v>
      </c>
      <c r="AC3" s="19">
        <f>BD!AC3+'Blé Tendre'!AC3+Orge!AC3+Triticale!AC3</f>
        <v>1425.99</v>
      </c>
      <c r="AD3" s="19">
        <f>BD!AD3+'Blé Tendre'!AD3+Orge!AD3+Triticale!AD3</f>
        <v>675.6400000000001</v>
      </c>
      <c r="AE3" s="19">
        <f>BD!AE3+'Blé Tendre'!AE3+Orge!AE3+Triticale!AE3</f>
        <v>1340.8700000000001</v>
      </c>
      <c r="AF3" s="19">
        <f>BD!AF3+'Blé Tendre'!AF3+Orge!AF3+Triticale!AF3</f>
        <v>365.02</v>
      </c>
      <c r="AG3" s="19">
        <f>BD!AG3+'Blé Tendre'!AG3+Orge!AG3+Triticale!AG3</f>
        <v>1194.4100000000001</v>
      </c>
      <c r="AH3" s="19">
        <f>BD!AH3+'Blé Tendre'!AH3+Orge!AH3</f>
        <v>1259.69</v>
      </c>
      <c r="AI3" s="19">
        <f>BD!AI3+'Blé Tendre'!AI3+Orge!AI3</f>
        <v>467</v>
      </c>
      <c r="AJ3" s="3">
        <f>BD!AJ3+'Blé Tendre'!AJ3+Orge!AJ3+Triticale!AJ3</f>
        <v>1305.71</v>
      </c>
      <c r="AK3" s="26">
        <f>BD!AK3+'Blé Tendre'!AK3+Orge!AK3+Triticale!AK3</f>
        <v>550.73</v>
      </c>
      <c r="AL3" s="26">
        <f>BD!AL3+'Blé Tendre'!AL3+Orge!AL3+Triticale!AL3</f>
        <v>190</v>
      </c>
      <c r="AM3" s="26">
        <f>BD!AM3+'Blé Tendre'!AM3+Orge!AM3+Triticale!AM3</f>
        <v>1024.32</v>
      </c>
      <c r="AN3" s="26">
        <f>BD!AN3+'Blé Tendre'!AN3+Orge!AN3+Triticale!AN3</f>
        <v>249.61100000000002</v>
      </c>
      <c r="AO3" s="26">
        <f>BD!AO3+'Blé Tendre'!AO3+Orge!AO3+Triticale!AO3</f>
        <v>1667.0889999999999</v>
      </c>
      <c r="AP3" s="26">
        <f>BD!AP3+'Blé Tendre'!AP3+Orge!AP3+Triticale!AP3</f>
        <v>805.99600000000009</v>
      </c>
      <c r="AQ3" s="26">
        <f>BD!AQ3+'Blé Tendre'!AQ3+Orge!AQ3+Triticale!AQ3</f>
        <v>1064.2339999999999</v>
      </c>
    </row>
    <row r="4" spans="1:43" ht="18.75">
      <c r="A4" s="16" t="s">
        <v>3</v>
      </c>
      <c r="B4" s="38">
        <f>BD!B4+'Blé Tendre'!B4+Orge!B4+Triticale!B4</f>
        <v>108.7</v>
      </c>
      <c r="C4" s="20">
        <f>BD!C4+'Blé Tendre'!C4+Orge!C4+Triticale!C4</f>
        <v>99</v>
      </c>
      <c r="D4" s="20">
        <f>BD!D4+'Blé Tendre'!D4+Orge!D4+Triticale!D4</f>
        <v>96.800000000000011</v>
      </c>
      <c r="E4" s="20">
        <f>BD!E4+'Blé Tendre'!E4+Orge!E4+Triticale!E4</f>
        <v>90.800000000000011</v>
      </c>
      <c r="F4" s="20">
        <f>BD!F4+'Blé Tendre'!F4+Orge!F4+Triticale!F4</f>
        <v>98.3</v>
      </c>
      <c r="G4" s="20">
        <f>BD!G4+'Blé Tendre'!G4+Orge!G4+Triticale!G4</f>
        <v>72.099999999999994</v>
      </c>
      <c r="H4" s="20">
        <f>BD!H4+'Blé Tendre'!H4+Orge!H4+Triticale!H4</f>
        <v>41</v>
      </c>
      <c r="I4" s="20">
        <f>BD!I4+'Blé Tendre'!I4+Orge!I4+Triticale!I4</f>
        <v>80.100000000000009</v>
      </c>
      <c r="J4" s="20">
        <f>BD!J4+'Blé Tendre'!J4+Orge!J4+Triticale!J4</f>
        <v>2.4</v>
      </c>
      <c r="K4" s="20">
        <f>BD!K4+'Blé Tendre'!K4+Orge!K4+Triticale!K4</f>
        <v>13.5</v>
      </c>
      <c r="L4" s="20">
        <f>BD!L4+'Blé Tendre'!L4+Orge!L4+Triticale!L4</f>
        <v>88.9</v>
      </c>
      <c r="M4" s="20">
        <f>BD!M4+'Blé Tendre'!M4+Orge!M4+Triticale!M4</f>
        <v>81.2</v>
      </c>
      <c r="N4" s="20">
        <f>BD!N4+'Blé Tendre'!N4+Orge!N4+Triticale!N4</f>
        <v>84.6</v>
      </c>
      <c r="O4" s="20">
        <f>BD!O4+'Blé Tendre'!O4+Orge!O4+Triticale!O4</f>
        <v>77.8</v>
      </c>
      <c r="P4" s="20">
        <f>BD!P4+'Blé Tendre'!P4+Orge!P4</f>
        <v>13.5</v>
      </c>
      <c r="Q4" s="20">
        <f>BD!Q4+'Blé Tendre'!Q4+Orge!Q4</f>
        <v>25.65</v>
      </c>
      <c r="R4" s="20">
        <f>BD!R4+'Blé Tendre'!R4+Orge!R4+Triticale!R4</f>
        <v>90.999999999999986</v>
      </c>
      <c r="S4" s="20">
        <f>BD!S4+'Blé Tendre'!S4+Orge!S4</f>
        <v>70.72999999999999</v>
      </c>
      <c r="T4" s="20">
        <f>BD!T4+'Blé Tendre'!T4+Orge!T4</f>
        <v>77.8</v>
      </c>
      <c r="U4" s="20">
        <f>BD!U4+'Blé Tendre'!U4+Orge!U4+Triticale!U4</f>
        <v>83.789999999999992</v>
      </c>
      <c r="V4" s="20">
        <f>BD!V4+'Blé Tendre'!V4+Orge!V4+Triticale!V4</f>
        <v>65.97</v>
      </c>
      <c r="W4" s="20">
        <f>BD!W4+'Blé Tendre'!W4+Orge!W4+Triticale!W4</f>
        <v>60.29999999999999</v>
      </c>
      <c r="X4" s="20">
        <f>BD!X4+'Blé Tendre'!X4+Orge!X4</f>
        <v>4.45</v>
      </c>
      <c r="Y4" s="20">
        <f>BD!Y4+'Blé Tendre'!Y4+Orge!Y4+Triticale!Y4</f>
        <v>82.63000000000001</v>
      </c>
      <c r="Z4" s="20">
        <f>BD!Z4+'Blé Tendre'!Z4+Orge!Z4</f>
        <v>78.89</v>
      </c>
      <c r="AA4" s="20">
        <f>BD!AA4+'Blé Tendre'!AA4+Orge!AA4</f>
        <v>80.860000000000014</v>
      </c>
      <c r="AB4" s="20">
        <f>BD!AB4+'Blé Tendre'!AB4+Orge!AB4+Triticale!AB4</f>
        <v>77.309999999999988</v>
      </c>
      <c r="AC4" s="20">
        <f>BD!AC4+'Blé Tendre'!AC4+Orge!AC4+Triticale!AC4</f>
        <v>75.039999999999992</v>
      </c>
      <c r="AD4" s="20">
        <f>BD!AD4+'Blé Tendre'!AD4+Orge!AD4+Triticale!AD4</f>
        <v>49.57</v>
      </c>
      <c r="AE4" s="20">
        <f>BD!AE4+'Blé Tendre'!AE4+Orge!AE4+Triticale!AE4</f>
        <v>73.84</v>
      </c>
      <c r="AF4" s="20">
        <f>BD!AF4+'Blé Tendre'!AF4+Orge!AF4+Triticale!AF4</f>
        <v>36.31</v>
      </c>
      <c r="AG4" s="20">
        <f>BD!AG4+'Blé Tendre'!AG4+Orge!AG4+Triticale!AG4</f>
        <v>68.42</v>
      </c>
      <c r="AH4" s="20">
        <f>BD!AH4+'Blé Tendre'!AH4+Orge!AH4</f>
        <v>63.660000000000004</v>
      </c>
      <c r="AI4" s="20">
        <f>BD!AI4+'Blé Tendre'!AI4+Orge!AI4</f>
        <v>49</v>
      </c>
      <c r="AJ4" s="36">
        <f>BD!AJ4+'Blé Tendre'!AJ4+Orge!AJ4+Triticale!AJ4</f>
        <v>63.589999999999989</v>
      </c>
      <c r="AK4" s="35">
        <f>BD!AK4+'Blé Tendre'!AK4+Orge!AK4+Triticale!AK4</f>
        <v>46.849000000000004</v>
      </c>
      <c r="AL4" s="35">
        <f>BD!AL4+'Blé Tendre'!AL4+Orge!AL4+Triticale!AL4</f>
        <v>27.315000000000001</v>
      </c>
      <c r="AM4" s="35">
        <f>BD!AM4+'Blé Tendre'!AM4+Orge!AM4+Triticale!AM4</f>
        <v>64.554000000000002</v>
      </c>
      <c r="AN4" s="35">
        <f>BD!AN4+'Blé Tendre'!AN4+Orge!AN4+Triticale!AN4</f>
        <v>30.473000000000003</v>
      </c>
      <c r="AO4" s="35">
        <f>BD!AO4+'Blé Tendre'!AO4+Orge!AO4+Triticale!AO4</f>
        <v>67.278999999999996</v>
      </c>
      <c r="AP4" s="35">
        <f>BD!AP4+'Blé Tendre'!AP4+Orge!AP4+Triticale!AP4</f>
        <v>57.62700000000001</v>
      </c>
      <c r="AQ4" s="35">
        <f>BD!AQ4+'Blé Tendre'!AQ4+Orge!AQ4+Triticale!AQ4</f>
        <v>61.533000000000001</v>
      </c>
    </row>
    <row r="5" spans="1:43" ht="19.5">
      <c r="A5" s="16" t="s">
        <v>2</v>
      </c>
      <c r="B5" s="39">
        <f t="shared" ref="B5" si="0">B3/B4</f>
        <v>11.044158233670652</v>
      </c>
      <c r="C5" s="8">
        <f t="shared" ref="C5" si="1">C3/C4</f>
        <v>11.850505050505051</v>
      </c>
      <c r="D5" s="8">
        <f t="shared" ref="D5" si="2">D3/D4</f>
        <v>16.05888429752066</v>
      </c>
      <c r="E5" s="8">
        <f t="shared" ref="E5" si="3">E3/E4</f>
        <v>8.9162995594713657</v>
      </c>
      <c r="F5" s="8">
        <f t="shared" ref="F5" si="4">F3/F4</f>
        <v>8.5676500508646996</v>
      </c>
      <c r="G5" s="8">
        <f t="shared" ref="G5" si="5">G3/G4</f>
        <v>15.070735090152565</v>
      </c>
      <c r="H5" s="8">
        <f t="shared" ref="H5" si="6">H3/H4</f>
        <v>5.6146341463414631</v>
      </c>
      <c r="I5" s="8">
        <f t="shared" ref="I5:AK5" si="7">I3/I4</f>
        <v>14.06991260923845</v>
      </c>
      <c r="J5" s="8">
        <f t="shared" si="7"/>
        <v>3.8750000000000004</v>
      </c>
      <c r="K5" s="8">
        <f t="shared" si="7"/>
        <v>4.5925925925925926</v>
      </c>
      <c r="L5" s="8">
        <f t="shared" si="7"/>
        <v>10.115860517435319</v>
      </c>
      <c r="M5" s="8">
        <f t="shared" si="7"/>
        <v>17.980295566502463</v>
      </c>
      <c r="N5" s="8">
        <f t="shared" si="7"/>
        <v>16.761229314420806</v>
      </c>
      <c r="O5" s="8">
        <f t="shared" si="7"/>
        <v>13.14910025706941</v>
      </c>
      <c r="P5" s="8">
        <f t="shared" si="7"/>
        <v>9.7037037037037042</v>
      </c>
      <c r="Q5" s="8">
        <f t="shared" si="7"/>
        <v>4.2300194931773882</v>
      </c>
      <c r="R5" s="8">
        <f t="shared" si="7"/>
        <v>20.252747252747255</v>
      </c>
      <c r="S5" s="8">
        <f t="shared" si="7"/>
        <v>7.0757811395447492</v>
      </c>
      <c r="T5" s="8">
        <f t="shared" si="7"/>
        <v>10.37776349614396</v>
      </c>
      <c r="U5" s="8">
        <f t="shared" si="7"/>
        <v>18.575247642916818</v>
      </c>
      <c r="V5" s="8">
        <f t="shared" si="7"/>
        <v>9.4264059420948918</v>
      </c>
      <c r="W5" s="8">
        <f t="shared" si="7"/>
        <v>13.100331674958543</v>
      </c>
      <c r="X5" s="8">
        <f t="shared" si="7"/>
        <v>10.791011235955056</v>
      </c>
      <c r="Y5" s="8">
        <f t="shared" si="7"/>
        <v>24.0482875468958</v>
      </c>
      <c r="Z5" s="8">
        <f t="shared" si="7"/>
        <v>20.667638483965014</v>
      </c>
      <c r="AA5" s="8">
        <f t="shared" si="7"/>
        <v>21.5724709374227</v>
      </c>
      <c r="AB5" s="8">
        <f t="shared" si="7"/>
        <v>14.566420902858624</v>
      </c>
      <c r="AC5" s="8">
        <f t="shared" si="7"/>
        <v>19.003065031982945</v>
      </c>
      <c r="AD5" s="8">
        <f t="shared" si="7"/>
        <v>13.63001815614283</v>
      </c>
      <c r="AE5" s="8">
        <f t="shared" si="7"/>
        <v>18.159127843987001</v>
      </c>
      <c r="AF5" s="8">
        <f t="shared" si="7"/>
        <v>10.052877995042687</v>
      </c>
      <c r="AG5" s="8">
        <f t="shared" si="7"/>
        <v>17.457030108155511</v>
      </c>
      <c r="AH5" s="8">
        <f t="shared" si="7"/>
        <v>19.787778825007855</v>
      </c>
      <c r="AI5" s="8">
        <f t="shared" si="7"/>
        <v>9.5306122448979593</v>
      </c>
      <c r="AJ5" s="8">
        <f t="shared" si="7"/>
        <v>20.533259946532478</v>
      </c>
      <c r="AK5" s="25">
        <f t="shared" si="7"/>
        <v>11.755427010181647</v>
      </c>
      <c r="AL5" s="25">
        <f t="shared" ref="AL5:AM5" si="8">AL3/AL4</f>
        <v>6.955885044847153</v>
      </c>
      <c r="AM5" s="25">
        <f t="shared" si="8"/>
        <v>15.867645691978806</v>
      </c>
      <c r="AN5" s="25">
        <f t="shared" ref="AN5:AP5" si="9">AN3/AN4</f>
        <v>8.1912184556820797</v>
      </c>
      <c r="AO5" s="25">
        <f t="shared" si="9"/>
        <v>24.7787422524116</v>
      </c>
      <c r="AP5" s="25">
        <f t="shared" si="9"/>
        <v>13.986429972061707</v>
      </c>
      <c r="AQ5" s="25">
        <f t="shared" ref="AQ5" si="10">AQ3/AQ4</f>
        <v>17.295337461199679</v>
      </c>
    </row>
    <row r="6" spans="1:43" ht="18.75">
      <c r="A6" s="16" t="s">
        <v>4</v>
      </c>
      <c r="B6" s="40">
        <f>BD!B6+'Blé Tendre'!B6+Orge!B6+Triticale!B6</f>
        <v>110.9</v>
      </c>
      <c r="C6" s="10">
        <f>BD!C6+'Blé Tendre'!C6+Orge!C6+Triticale!C6</f>
        <v>99.300000000000011</v>
      </c>
      <c r="D6" s="10">
        <f>BD!D6+'Blé Tendre'!D6+Orge!D6+Triticale!D6</f>
        <v>96.800000000000011</v>
      </c>
      <c r="E6" s="10">
        <f>BD!E6+'Blé Tendre'!E6+Orge!E6+Triticale!E6</f>
        <v>93.4</v>
      </c>
      <c r="F6" s="10">
        <f>BD!F6+'Blé Tendre'!F6+Orge!F6+Triticale!F6</f>
        <v>115.2</v>
      </c>
      <c r="G6" s="10">
        <f>BD!G6+'Blé Tendre'!G6+Orge!G6+Triticale!G6</f>
        <v>73.7</v>
      </c>
      <c r="H6" s="10">
        <f>BD!H6+'Blé Tendre'!H6+Orge!H6+Triticale!H6</f>
        <v>59</v>
      </c>
      <c r="I6" s="10">
        <f>BD!I6+'Blé Tendre'!I6+Orge!I6+Triticale!I6</f>
        <v>81.2</v>
      </c>
      <c r="J6" s="10">
        <f>BD!J6+'Blé Tendre'!J6+Orge!J6+Triticale!J6</f>
        <v>63.6</v>
      </c>
      <c r="K6" s="10">
        <f>BD!K6+'Blé Tendre'!K6+Orge!K6+Triticale!K6</f>
        <v>75.399999999999991</v>
      </c>
      <c r="L6" s="10">
        <f>BD!L6+'Blé Tendre'!L6+Orge!L6+Triticale!L6</f>
        <v>88.9</v>
      </c>
      <c r="M6" s="10">
        <f>BD!M6+'Blé Tendre'!M6+Orge!M6+Triticale!M6</f>
        <v>82.300000000000011</v>
      </c>
      <c r="N6" s="10">
        <f>BD!N6+'Blé Tendre'!N6+Orge!N6+Triticale!N6</f>
        <v>84.6</v>
      </c>
      <c r="O6" s="10">
        <f>BD!O6+'Blé Tendre'!O6+Orge!O6+Triticale!O6</f>
        <v>82.3</v>
      </c>
      <c r="P6" s="10">
        <f>BD!P6+'Blé Tendre'!P6+Orge!P6+Triticale!P6</f>
        <v>60.300000000000004</v>
      </c>
      <c r="Q6" s="10">
        <f>BD!Q6+'Blé Tendre'!Q6+Orge!Q6+Triticale!Q6</f>
        <v>71.600000000000009</v>
      </c>
      <c r="R6" s="10">
        <f>BD!R6+'Blé Tendre'!R6+Orge!R6+Triticale!R6</f>
        <v>93.3</v>
      </c>
      <c r="S6" s="10">
        <f>BD!S6+'Blé Tendre'!S6+Orge!S6+Triticale!S6</f>
        <v>80.36</v>
      </c>
      <c r="T6" s="10">
        <f>BD!T6+'Blé Tendre'!T6+Orge!T6</f>
        <v>86.35</v>
      </c>
      <c r="U6" s="10">
        <f>BD!U6+'Blé Tendre'!U6+Orge!U6+Triticale!U6</f>
        <v>84.48</v>
      </c>
      <c r="V6" s="10">
        <f>BD!V6+'Blé Tendre'!V6+Orge!V6+Triticale!V6</f>
        <v>79.28</v>
      </c>
      <c r="W6" s="10">
        <f>BD!W6+'Blé Tendre'!W6+Orge!W6+Triticale!W6</f>
        <v>77.62</v>
      </c>
      <c r="X6" s="10">
        <f>BD!X6+'Blé Tendre'!X6+Orge!X6+Triticale!X6</f>
        <v>60.709999999999994</v>
      </c>
      <c r="Y6" s="10">
        <f>BD!Y6+'Blé Tendre'!Y6+Orge!Y6+Triticale!Y6</f>
        <v>83.16</v>
      </c>
      <c r="Z6" s="10">
        <f>BD!Z6+'Blé Tendre'!Z6+Orge!Z6</f>
        <v>79.73</v>
      </c>
      <c r="AA6" s="10">
        <f>BD!AA6+'Blé Tendre'!AA6+Orge!AA6+Triticale!AA6</f>
        <v>81.41</v>
      </c>
      <c r="AB6" s="10">
        <f>BD!AB6+'Blé Tendre'!AB6+Orge!AB6+Triticale!AB6</f>
        <v>78.34</v>
      </c>
      <c r="AC6" s="10">
        <f>BD!AC6+'Blé Tendre'!AC6+Orge!AC6+Triticale!AC6</f>
        <v>75.34</v>
      </c>
      <c r="AD6" s="10">
        <f>BD!AD6+'Blé Tendre'!AD6+Orge!AD6+Triticale!AD6</f>
        <v>70.81</v>
      </c>
      <c r="AE6" s="10">
        <f>BD!AE6+'Blé Tendre'!AE6+Orge!AE6+Triticale!AE6</f>
        <v>75.2</v>
      </c>
      <c r="AF6" s="10">
        <f>BD!AF6+'Blé Tendre'!AF6+Orge!AF6+Triticale!AF6</f>
        <v>71.850000000000009</v>
      </c>
      <c r="AG6" s="10">
        <f>BD!AG6+'Blé Tendre'!AG6+Orge!AG6+Triticale!AG6</f>
        <v>69.790000000000006</v>
      </c>
      <c r="AH6" s="10">
        <f>BD!AH6+'Blé Tendre'!AH6+Orge!AH6</f>
        <v>63.79</v>
      </c>
      <c r="AI6" s="10">
        <f>BD!AI6+'Blé Tendre'!AI6+Orge!AI6</f>
        <v>69.900000000000006</v>
      </c>
      <c r="AJ6" s="10">
        <f>BD!AJ6+'Blé Tendre'!AJ6+Orge!AJ6+Triticale!AJ6</f>
        <v>66.36999999999999</v>
      </c>
      <c r="AK6" s="28">
        <f>BD!AK6+'Blé Tendre'!AK6+Orge!AK6+Triticale!AK6</f>
        <v>67.465000000000003</v>
      </c>
      <c r="AL6" s="28">
        <f>BD!AL6+'Blé Tendre'!AL6+Orge!AL6+Triticale!AL6</f>
        <v>68.000000000000014</v>
      </c>
      <c r="AM6" s="28">
        <f>BD!AM6+'Blé Tendre'!AM6+Orge!AM6+Triticale!AM6</f>
        <v>67.443999999999988</v>
      </c>
      <c r="AN6" s="28">
        <f>BD!AN6+'Blé Tendre'!AN6+Orge!AN6+Triticale!AN6</f>
        <v>68.703000000000003</v>
      </c>
      <c r="AO6" s="28">
        <f>BD!AO6+'Blé Tendre'!AO6+Orge!AO6+Triticale!AO6</f>
        <v>71.5</v>
      </c>
      <c r="AP6" s="28">
        <f>BD!AP6+'Blé Tendre'!AP6+Orge!AP6+Triticale!AP6</f>
        <v>67.2</v>
      </c>
      <c r="AQ6" s="28">
        <f>BD!AQ6+'Blé Tendre'!AQ6+Orge!AQ6+Triticale!AQ6</f>
        <v>65.602999999999994</v>
      </c>
    </row>
    <row r="7" spans="1:43" ht="19.5">
      <c r="A7" s="16" t="s">
        <v>2</v>
      </c>
      <c r="B7" s="39">
        <f t="shared" ref="B7" si="11">B3/B6</f>
        <v>10.825067628494139</v>
      </c>
      <c r="C7" s="8">
        <f t="shared" ref="C7" si="12">C3/C6</f>
        <v>11.8147029204431</v>
      </c>
      <c r="D7" s="8">
        <f t="shared" ref="D7" si="13">D3/D6</f>
        <v>16.05888429752066</v>
      </c>
      <c r="E7" s="8">
        <f t="shared" ref="E7" si="14">E3/E6</f>
        <v>8.6680942184154173</v>
      </c>
      <c r="F7" s="8">
        <f t="shared" ref="F7" si="15">F3/F6</f>
        <v>7.3107638888888884</v>
      </c>
      <c r="G7" s="8">
        <f t="shared" ref="G7" si="16">G3/G6</f>
        <v>14.743554952510175</v>
      </c>
      <c r="H7" s="8">
        <f t="shared" ref="H7" si="17">H3/H6</f>
        <v>3.9016949152542373</v>
      </c>
      <c r="I7" s="8">
        <f t="shared" ref="I7:AK7" si="18">I3/I6</f>
        <v>13.879310344827585</v>
      </c>
      <c r="J7" s="8">
        <f t="shared" si="18"/>
        <v>0.14622641509433962</v>
      </c>
      <c r="K7" s="8">
        <f t="shared" si="18"/>
        <v>0.82228116710875343</v>
      </c>
      <c r="L7" s="8">
        <f t="shared" si="18"/>
        <v>10.115860517435319</v>
      </c>
      <c r="M7" s="8">
        <f t="shared" si="18"/>
        <v>17.739975698663425</v>
      </c>
      <c r="N7" s="8">
        <f t="shared" si="18"/>
        <v>16.761229314420806</v>
      </c>
      <c r="O7" s="8">
        <f t="shared" si="18"/>
        <v>12.430133657351154</v>
      </c>
      <c r="P7" s="8">
        <f t="shared" si="18"/>
        <v>2.1724709784411274</v>
      </c>
      <c r="Q7" s="8">
        <f t="shared" si="18"/>
        <v>1.51536312849162</v>
      </c>
      <c r="R7" s="8">
        <f t="shared" si="18"/>
        <v>19.753483386923904</v>
      </c>
      <c r="S7" s="8">
        <f t="shared" si="18"/>
        <v>6.227849676455949</v>
      </c>
      <c r="T7" s="8">
        <f t="shared" si="18"/>
        <v>9.350202663578461</v>
      </c>
      <c r="U7" s="8">
        <f t="shared" si="18"/>
        <v>18.423532196969695</v>
      </c>
      <c r="V7" s="8">
        <f t="shared" si="18"/>
        <v>7.8438446014127141</v>
      </c>
      <c r="W7" s="8">
        <f t="shared" si="18"/>
        <v>10.177145065704716</v>
      </c>
      <c r="X7" s="8">
        <f t="shared" si="18"/>
        <v>0.79097348048097516</v>
      </c>
      <c r="Y7" s="8">
        <f t="shared" si="18"/>
        <v>23.895021645021647</v>
      </c>
      <c r="Z7" s="8">
        <f t="shared" si="18"/>
        <v>20.449893390191896</v>
      </c>
      <c r="AA7" s="8">
        <f t="shared" si="18"/>
        <v>21.426728903083159</v>
      </c>
      <c r="AB7" s="8">
        <f t="shared" si="18"/>
        <v>14.37490426346694</v>
      </c>
      <c r="AC7" s="8">
        <f t="shared" si="18"/>
        <v>18.927395805680913</v>
      </c>
      <c r="AD7" s="8">
        <f t="shared" si="18"/>
        <v>9.5415901708798199</v>
      </c>
      <c r="AE7" s="8">
        <f t="shared" si="18"/>
        <v>17.830718085106383</v>
      </c>
      <c r="AF7" s="8">
        <f t="shared" si="18"/>
        <v>5.0803061934585934</v>
      </c>
      <c r="AG7" s="8">
        <f t="shared" si="18"/>
        <v>17.114343029087262</v>
      </c>
      <c r="AH7" s="8">
        <f t="shared" si="18"/>
        <v>19.747452578774105</v>
      </c>
      <c r="AI7" s="8">
        <f t="shared" si="18"/>
        <v>6.680972818311874</v>
      </c>
      <c r="AJ7" s="8">
        <f t="shared" si="18"/>
        <v>19.673195720958269</v>
      </c>
      <c r="AK7" s="25">
        <f t="shared" si="18"/>
        <v>8.1631957311198402</v>
      </c>
      <c r="AL7" s="25">
        <f t="shared" ref="AL7:AM7" si="19">AL3/AL6</f>
        <v>2.7941176470588229</v>
      </c>
      <c r="AM7" s="25">
        <f t="shared" si="19"/>
        <v>15.187711286400571</v>
      </c>
      <c r="AN7" s="25">
        <f t="shared" ref="AN7:AP7" si="20">AN3/AN6</f>
        <v>3.6331892348223516</v>
      </c>
      <c r="AO7" s="25">
        <f t="shared" si="20"/>
        <v>23.315930069930069</v>
      </c>
      <c r="AP7" s="25">
        <f t="shared" si="20"/>
        <v>11.993988095238096</v>
      </c>
      <c r="AQ7" s="25">
        <f t="shared" ref="AQ7" si="21">AQ3/AQ6</f>
        <v>16.222337393107022</v>
      </c>
    </row>
    <row r="8" spans="1:43" ht="20.25" thickBot="1">
      <c r="A8" s="17" t="s">
        <v>5</v>
      </c>
      <c r="B8" s="41">
        <f t="shared" ref="B8:H8" si="22">B4/B6</f>
        <v>0.98016230838593321</v>
      </c>
      <c r="C8" s="11">
        <f t="shared" si="22"/>
        <v>0.99697885196374614</v>
      </c>
      <c r="D8" s="11">
        <f t="shared" si="22"/>
        <v>1</v>
      </c>
      <c r="E8" s="11">
        <f t="shared" si="22"/>
        <v>0.97216274089935761</v>
      </c>
      <c r="F8" s="11">
        <f t="shared" si="22"/>
        <v>0.85329861111111105</v>
      </c>
      <c r="G8" s="11">
        <f t="shared" si="22"/>
        <v>0.97829036635006772</v>
      </c>
      <c r="H8" s="11">
        <f t="shared" si="22"/>
        <v>0.69491525423728817</v>
      </c>
      <c r="I8" s="11">
        <f t="shared" ref="I8:AK8" si="23">I4/I6</f>
        <v>0.98645320197044339</v>
      </c>
      <c r="J8" s="11">
        <f t="shared" si="23"/>
        <v>3.7735849056603772E-2</v>
      </c>
      <c r="K8" s="11">
        <f t="shared" si="23"/>
        <v>0.17904509283819631</v>
      </c>
      <c r="L8" s="11">
        <f t="shared" si="23"/>
        <v>1</v>
      </c>
      <c r="M8" s="11">
        <f t="shared" si="23"/>
        <v>0.98663426488456851</v>
      </c>
      <c r="N8" s="11">
        <f t="shared" si="23"/>
        <v>1</v>
      </c>
      <c r="O8" s="11">
        <f t="shared" si="23"/>
        <v>0.94532199270959905</v>
      </c>
      <c r="P8" s="11">
        <f t="shared" si="23"/>
        <v>0.22388059701492535</v>
      </c>
      <c r="Q8" s="11">
        <f t="shared" si="23"/>
        <v>0.35824022346368711</v>
      </c>
      <c r="R8" s="11">
        <f t="shared" si="23"/>
        <v>0.97534833869239002</v>
      </c>
      <c r="S8" s="11">
        <f t="shared" si="23"/>
        <v>0.88016426082628163</v>
      </c>
      <c r="T8" s="11">
        <f t="shared" si="23"/>
        <v>0.90098436595251885</v>
      </c>
      <c r="U8" s="11">
        <f t="shared" si="23"/>
        <v>0.99183238636363624</v>
      </c>
      <c r="V8" s="11">
        <f t="shared" si="23"/>
        <v>0.83211402623612507</v>
      </c>
      <c r="W8" s="11">
        <f t="shared" si="23"/>
        <v>0.7768616335995876</v>
      </c>
      <c r="X8" s="11">
        <f t="shared" si="23"/>
        <v>7.329929171470928E-2</v>
      </c>
      <c r="Y8" s="11">
        <f t="shared" si="23"/>
        <v>0.99362674362674375</v>
      </c>
      <c r="Z8" s="11">
        <f t="shared" si="23"/>
        <v>0.98946444249341525</v>
      </c>
      <c r="AA8" s="11">
        <f t="shared" si="23"/>
        <v>0.99324407320967956</v>
      </c>
      <c r="AB8" s="11">
        <f t="shared" si="23"/>
        <v>0.98685218279295361</v>
      </c>
      <c r="AC8" s="11">
        <f t="shared" si="23"/>
        <v>0.99601805149986711</v>
      </c>
      <c r="AD8" s="11">
        <f t="shared" si="23"/>
        <v>0.7000423668973309</v>
      </c>
      <c r="AE8" s="11">
        <f t="shared" si="23"/>
        <v>0.98191489361702133</v>
      </c>
      <c r="AF8" s="11">
        <f t="shared" si="23"/>
        <v>0.50535838552540013</v>
      </c>
      <c r="AG8" s="11">
        <f t="shared" si="23"/>
        <v>0.9803696804699813</v>
      </c>
      <c r="AH8" s="11">
        <f t="shared" si="23"/>
        <v>0.99796206301928214</v>
      </c>
      <c r="AI8" s="11">
        <f t="shared" si="23"/>
        <v>0.70100143061516451</v>
      </c>
      <c r="AJ8" s="11">
        <f t="shared" si="23"/>
        <v>0.95811360554467373</v>
      </c>
      <c r="AK8" s="27">
        <f t="shared" si="23"/>
        <v>0.69441932854072486</v>
      </c>
      <c r="AL8" s="27">
        <f t="shared" ref="AL8" si="24">AL4/AL6</f>
        <v>0.40169117647058816</v>
      </c>
      <c r="AM8" s="27">
        <f>AM4/AM6</f>
        <v>0.95714963525295083</v>
      </c>
      <c r="AN8" s="27">
        <f t="shared" ref="AN8:AP8" si="25">AN4/AN6</f>
        <v>0.44354686112687947</v>
      </c>
      <c r="AO8" s="27">
        <f t="shared" si="25"/>
        <v>0.94096503496503492</v>
      </c>
      <c r="AP8" s="27">
        <f t="shared" si="25"/>
        <v>0.85754464285714294</v>
      </c>
      <c r="AQ8" s="27">
        <f t="shared" ref="AQ8" si="26">AQ4/AQ6</f>
        <v>0.93796015426123813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3" manualBreakCount="3">
    <brk id="11" max="1048575" man="1"/>
    <brk id="21" max="1048575" man="1"/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BD</vt:lpstr>
      <vt:lpstr>Blé Tendre</vt:lpstr>
      <vt:lpstr>Orge</vt:lpstr>
      <vt:lpstr>Triticale</vt:lpstr>
      <vt:lpstr>TotCereales</vt:lpstr>
      <vt:lpstr>BD!Impression_des_titres</vt:lpstr>
      <vt:lpstr>'Blé Tendre'!Impression_des_titres</vt:lpstr>
      <vt:lpstr>Orge!Impression_des_titres</vt:lpstr>
      <vt:lpstr>TotCereales!Impression_des_titres</vt:lpstr>
    </vt:vector>
  </TitlesOfParts>
  <Company>siemens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siemens</dc:creator>
  <cp:lastModifiedBy>chokri</cp:lastModifiedBy>
  <cp:lastPrinted>2014-02-11T11:04:11Z</cp:lastPrinted>
  <dcterms:created xsi:type="dcterms:W3CDTF">2013-05-27T13:55:57Z</dcterms:created>
  <dcterms:modified xsi:type="dcterms:W3CDTF">2021-12-07T13:11:20Z</dcterms:modified>
</cp:coreProperties>
</file>