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5195" windowHeight="8520" activeTab="0"/>
  </bookViews>
  <sheets>
    <sheet name="Modèle PAI" sheetId="1" r:id="rId1"/>
  </sheets>
  <definedNames>
    <definedName name="_xlnm.Print_Titles" localSheetId="0">'Modèle PAI'!$1:$7</definedName>
    <definedName name="_xlnm.Print_Area" localSheetId="0">'Modèle PAI'!$A$2:$V$76</definedName>
  </definedNames>
  <calcPr fullCalcOnLoad="1"/>
</workbook>
</file>

<file path=xl/sharedStrings.xml><?xml version="1.0" encoding="utf-8"?>
<sst xmlns="http://schemas.openxmlformats.org/spreadsheetml/2006/main" count="125" uniqueCount="82">
  <si>
    <t>المشاريع</t>
  </si>
  <si>
    <t>تمويل ذاتي</t>
  </si>
  <si>
    <t>مساعدة غير موظفة</t>
  </si>
  <si>
    <t>قرض</t>
  </si>
  <si>
    <t>مساعدة موظفة</t>
  </si>
  <si>
    <t>المصدر</t>
  </si>
  <si>
    <t xml:space="preserve">صفحة </t>
  </si>
  <si>
    <t>المجموع العام</t>
  </si>
  <si>
    <t>1-</t>
  </si>
  <si>
    <t>...........</t>
  </si>
  <si>
    <t>2-</t>
  </si>
  <si>
    <t>3-</t>
  </si>
  <si>
    <t>4-</t>
  </si>
  <si>
    <t>برامج تهذيب الأحياء الشعبية</t>
  </si>
  <si>
    <t>.../...</t>
  </si>
  <si>
    <t>5-</t>
  </si>
  <si>
    <t>6-</t>
  </si>
  <si>
    <t>مساهمات أخرى</t>
  </si>
  <si>
    <t>المبلغ</t>
  </si>
  <si>
    <t>البرامج الوطنية</t>
  </si>
  <si>
    <t>برامج أخرى</t>
  </si>
  <si>
    <t>مساعدة (إستثنائية أو متبقية من النظام التمويلي القديم)</t>
  </si>
  <si>
    <t>مشاريع متواصلة في طور الإنجاز من السنوات الفارطة</t>
  </si>
  <si>
    <t>تقديرات المصاريف السنوية للصيانة والإستغلال</t>
  </si>
  <si>
    <t>أ-</t>
  </si>
  <si>
    <t>المشاريع الجديدة</t>
  </si>
  <si>
    <t>ب -</t>
  </si>
  <si>
    <t>مشاريع ذات صبغة محلية</t>
  </si>
  <si>
    <t>مشاريع الشراكة بين البلديات</t>
  </si>
  <si>
    <t>مشاريع الشراكة بين البلديات والجهات</t>
  </si>
  <si>
    <t>مشاريع الشراكة بين البلديات والوزارات والهياكل الأخرى</t>
  </si>
  <si>
    <t>7-</t>
  </si>
  <si>
    <t>1.7</t>
  </si>
  <si>
    <t>2.7</t>
  </si>
  <si>
    <t>المبلغ الذي تم صرفه بالسنوات السابقة
(2)</t>
  </si>
  <si>
    <t>هام جدا :</t>
  </si>
  <si>
    <t xml:space="preserve">تخضع لدليل الإجراءات البيئية والإجتماعية المشاريع التي تتضمن خططها التمويلية مساعدات موظفة أو مساعدات غير موظفة  </t>
  </si>
  <si>
    <t xml:space="preserve">المشاريع المصنفة صنف A حسب التقييم الأولي البيئي والإجتماعي تخضع للأمر عدد 1991 لسنة 2005 المؤرخ في 11 جويلية 2005 المتعلق بدراسة المؤثرات على المحيط ولا تمول عن طريق مساعدات موظفة أو مساعدات غير موظفة </t>
  </si>
  <si>
    <t xml:space="preserve">الوثائق المصاحبة للبرنامج السنوي للإستثمار </t>
  </si>
  <si>
    <t>* وثائق ترسل ضمن الملف قبل 15 جانفي من كل سنة:</t>
  </si>
  <si>
    <t>ملحوظة تقديمية حول البرنامج السنوي للإستثمار ممضاة من طرف رئيس البلدية</t>
  </si>
  <si>
    <t>وثائق إثبات المنهجية التشاركية :</t>
  </si>
  <si>
    <t>(الإسم واللقب والإمضاء والختم)</t>
  </si>
  <si>
    <t>النسائي والشبابي والصور الفوتوغرافية للجلسات وتقديم البلدية</t>
  </si>
  <si>
    <t>مضمون من مداولة المجلس البلدي بخصوص المصادقة على البرنامج السنوي للإستثمار</t>
  </si>
  <si>
    <t>تضمين حرف "A" فقط بالنسبة للمشاريع المصنفة كذلك حسب قائمة الفرز البيئي والاجتماعي (التقييم الأولي البيئي والاجتماعي)</t>
  </si>
  <si>
    <t>المبلغ المتبقي المبرمج صرفه خلال السنة أو السنوات المقبلة (4)
(4)= (1)-((2)+(3))</t>
  </si>
  <si>
    <t>مشاريع الشاركة بين القطاعين العام والخاص</t>
  </si>
  <si>
    <t>مشاريع الشراكة مع المجتمع المدني</t>
  </si>
  <si>
    <t>سنة أو سنوات الإنجاز</t>
  </si>
  <si>
    <t>الكلفة (*)
(1)</t>
  </si>
  <si>
    <t>(*)</t>
  </si>
  <si>
    <t>تضمين الكلفة الجملية للمشروع وعدم الاقتصار على القسط السنوي</t>
  </si>
  <si>
    <t>الكلفة (*)
المحينة بالنسبة للمشاريع المتواصلة فقط
(1)</t>
  </si>
  <si>
    <t>الخطة التمويلية (**)</t>
  </si>
  <si>
    <t>(**)</t>
  </si>
  <si>
    <t>تضمين الخطة التمويلية للمشروع وعدم الاقتصار على القسط السنوي</t>
  </si>
  <si>
    <t>(***)</t>
  </si>
  <si>
    <t>المشاريع المصنفة "A" حسب التقييم الأولي البيئي والاجتماعي (***)</t>
  </si>
  <si>
    <t>رزنامة صرف الاعتمادات</t>
  </si>
  <si>
    <t>محاضر الجلسات العمومية التشاركية حول إعداد البرنامج السنوي للإستثمار ملحق بها قائمة المشاركين بإعتبار العنصر</t>
  </si>
  <si>
    <t>التنوير العمومي</t>
  </si>
  <si>
    <t>تهذيب حي علي بالفالح</t>
  </si>
  <si>
    <r>
      <t>التاريخ :</t>
    </r>
    <r>
      <rPr>
        <sz val="12"/>
        <rFont val="Simplified Arabic"/>
        <family val="1"/>
      </rPr>
      <t xml:space="preserve"> ......,,,,,,,,,,,,,,,,,,,,,,,,,,,,,,,,,,,,,,,,........</t>
    </r>
  </si>
  <si>
    <t>الولاية :بن عروس</t>
  </si>
  <si>
    <t>البلدية : حمام الشط</t>
  </si>
  <si>
    <t>تجميل مداخل المدن</t>
  </si>
  <si>
    <t>صيانة شبكة تصريف مياه الامطار</t>
  </si>
  <si>
    <t xml:space="preserve">تعبيد الطرقات </t>
  </si>
  <si>
    <t>2017</t>
  </si>
  <si>
    <t>الحدائق العمومية</t>
  </si>
  <si>
    <t>صيانة الطرقات</t>
  </si>
  <si>
    <t>تصريف مياه الامطار</t>
  </si>
  <si>
    <t>اقتناء وسائل نقل</t>
  </si>
  <si>
    <t>اقتناء معدات نظافة</t>
  </si>
  <si>
    <t>2019</t>
  </si>
  <si>
    <t>تهيئة سوق يومي للخضر و الغلال</t>
  </si>
  <si>
    <t>تهيئة الملاعب الرياضية</t>
  </si>
  <si>
    <t>2018</t>
  </si>
  <si>
    <t>المبلغ المبرمج صرفه سنة 2019
(3)</t>
  </si>
  <si>
    <r>
      <t xml:space="preserve"> </t>
    </r>
    <r>
      <rPr>
        <b/>
        <sz val="24"/>
        <rFont val="Simplified Arabic"/>
        <family val="1"/>
      </rPr>
      <t>رئيــــس البلدية</t>
    </r>
  </si>
  <si>
    <t xml:space="preserve">**البرنامج السنوي للإستثمار لسنة 2019 **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</si>
</sst>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د.ت.&quot;\ #,##0_-;&quot;د.ت.&quot;\ #,##0\-"/>
    <numFmt numFmtId="165" formatCode="&quot;د.ت.&quot;\ #,##0_-;[Red]&quot;د.ت.&quot;\ #,##0\-"/>
    <numFmt numFmtId="166" formatCode="&quot;د.ت.&quot;\ #,##0.00_-;&quot;د.ت.&quot;\ #,##0.00\-"/>
    <numFmt numFmtId="167" formatCode="&quot;د.ت.&quot;\ #,##0.00_-;[Red]&quot;د.ت.&quot;\ #,##0.00\-"/>
    <numFmt numFmtId="168" formatCode="_-&quot;د.ت.&quot;\ * #,##0_-;_-&quot;د.ت.&quot;\ * #,##0\-;_-&quot;د.ت.&quot;\ * &quot;-&quot;_-;_-@_-"/>
    <numFmt numFmtId="169" formatCode="_-* #,##0_-;_-* #,##0\-;_-* &quot;-&quot;_-;_-@_-"/>
    <numFmt numFmtId="170" formatCode="_-&quot;د.ت.&quot;\ * #,##0.00_-;_-&quot;د.ت.&quot;\ * #,##0.00\-;_-&quot;د.ت.&quot;\ * &quot;-&quot;??_-;_-@_-"/>
    <numFmt numFmtId="171" formatCode="_-* #,##0.00_-;_-* #,##0.00\-;_-* &quot;-&quot;??_-;_-@_-"/>
    <numFmt numFmtId="172" formatCode="#\ ###\ ###"/>
    <numFmt numFmtId="173" formatCode="#,##0.000_-"/>
  </numFmts>
  <fonts count="59">
    <font>
      <sz val="10"/>
      <name val="Arial"/>
      <family val="0"/>
    </font>
    <font>
      <b/>
      <sz val="13"/>
      <color indexed="12"/>
      <name val="Simplified Arabic"/>
      <family val="1"/>
    </font>
    <font>
      <sz val="13"/>
      <name val="Simplified Arabic"/>
      <family val="1"/>
    </font>
    <font>
      <sz val="10"/>
      <name val="Simplified Arabic"/>
      <family val="1"/>
    </font>
    <font>
      <sz val="10"/>
      <color indexed="14"/>
      <name val="Simplified Arabic"/>
      <family val="1"/>
    </font>
    <font>
      <b/>
      <sz val="13"/>
      <name val="Simplified Arabic"/>
      <family val="1"/>
    </font>
    <font>
      <b/>
      <sz val="13"/>
      <color indexed="14"/>
      <name val="Simplified Arabic"/>
      <family val="1"/>
    </font>
    <font>
      <b/>
      <sz val="14"/>
      <name val="Simplified Arabic"/>
      <family val="1"/>
    </font>
    <font>
      <sz val="13"/>
      <color indexed="12"/>
      <name val="Simplified Arabic"/>
      <family val="1"/>
    </font>
    <font>
      <sz val="13"/>
      <color indexed="17"/>
      <name val="Simplified Arabic"/>
      <family val="1"/>
    </font>
    <font>
      <b/>
      <sz val="13"/>
      <color indexed="17"/>
      <name val="Simplified Arabic"/>
      <family val="1"/>
    </font>
    <font>
      <b/>
      <sz val="16"/>
      <name val="Simplified Arabic"/>
      <family val="1"/>
    </font>
    <font>
      <b/>
      <sz val="18"/>
      <name val="Simplified Arabic"/>
      <family val="1"/>
    </font>
    <font>
      <b/>
      <sz val="24"/>
      <name val="Simplified Arabic"/>
      <family val="1"/>
    </font>
    <font>
      <b/>
      <sz val="28"/>
      <name val="Simplified Arabic"/>
      <family val="1"/>
    </font>
    <font>
      <b/>
      <sz val="10"/>
      <name val="Simplified Arabic"/>
      <family val="1"/>
    </font>
    <font>
      <b/>
      <sz val="20"/>
      <color indexed="10"/>
      <name val="Simplified Arabic"/>
      <family val="1"/>
    </font>
    <font>
      <sz val="14"/>
      <name val="Simplified Arabic"/>
      <family val="1"/>
    </font>
    <font>
      <b/>
      <sz val="12"/>
      <name val="Simplified Arabic"/>
      <family val="1"/>
    </font>
    <font>
      <sz val="12"/>
      <name val="Simplified Arabic"/>
      <family val="1"/>
    </font>
    <font>
      <b/>
      <sz val="10"/>
      <color indexed="14"/>
      <name val="Simplified Arabic"/>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7.5"/>
      <color indexed="12"/>
      <name val="Arial"/>
      <family val="2"/>
    </font>
    <font>
      <u val="single"/>
      <sz val="7.5"/>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7.5"/>
      <color theme="10"/>
      <name val="Arial"/>
      <family val="2"/>
    </font>
    <font>
      <u val="single"/>
      <sz val="7.5"/>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rgb="FF92D05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ouble"/>
      <right style="double"/>
      <top style="double"/>
      <bottom style="double"/>
    </border>
    <border>
      <left style="double"/>
      <right style="double"/>
      <top>
        <color indexed="63"/>
      </top>
      <bottom>
        <color indexed="63"/>
      </bottom>
    </border>
    <border>
      <left style="double"/>
      <right>
        <color indexed="63"/>
      </right>
      <top>
        <color indexed="63"/>
      </top>
      <bottom>
        <color indexed="63"/>
      </bottom>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double"/>
      <bottom style="double"/>
    </border>
    <border>
      <left>
        <color indexed="63"/>
      </left>
      <right style="double"/>
      <top style="double"/>
      <bottom style="double"/>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diagonalUp="1" diagonalDown="1">
      <left style="double"/>
      <right style="double"/>
      <top style="double"/>
      <bottom style="double"/>
      <diagonal style="thin"/>
    </border>
    <border>
      <left>
        <color indexed="63"/>
      </left>
      <right style="double"/>
      <top>
        <color indexed="63"/>
      </top>
      <bottom>
        <color indexed="63"/>
      </bottom>
    </border>
    <border>
      <left style="double"/>
      <right>
        <color indexed="63"/>
      </right>
      <top style="double"/>
      <bottom style="double"/>
    </border>
    <border>
      <left style="double"/>
      <right style="double"/>
      <top style="double"/>
      <bottom>
        <color indexed="63"/>
      </bottom>
    </border>
    <border>
      <left style="double"/>
      <right style="double"/>
      <top>
        <color indexed="63"/>
      </top>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0" borderId="2" applyNumberFormat="0" applyFill="0" applyAlignment="0" applyProtection="0"/>
    <xf numFmtId="0" fontId="0" fillId="26" borderId="3" applyNumberFormat="0" applyFont="0" applyAlignment="0" applyProtection="0"/>
    <xf numFmtId="0" fontId="45" fillId="27" borderId="1" applyNumberFormat="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29" borderId="0" applyNumberFormat="0" applyBorder="0" applyAlignment="0" applyProtection="0"/>
    <xf numFmtId="9" fontId="0" fillId="0" borderId="0" applyFont="0" applyFill="0" applyBorder="0" applyAlignment="0" applyProtection="0"/>
    <xf numFmtId="0" fontId="50" fillId="30" borderId="0" applyNumberFormat="0" applyBorder="0" applyAlignment="0" applyProtection="0"/>
    <xf numFmtId="0" fontId="51" fillId="25"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1" borderId="9" applyNumberFormat="0" applyAlignment="0" applyProtection="0"/>
  </cellStyleXfs>
  <cellXfs count="193">
    <xf numFmtId="0" fontId="0" fillId="0" borderId="0" xfId="0" applyAlignment="1">
      <alignment/>
    </xf>
    <xf numFmtId="0" fontId="3" fillId="0" borderId="0" xfId="0" applyFont="1" applyAlignment="1">
      <alignment vertical="center"/>
    </xf>
    <xf numFmtId="0" fontId="4" fillId="0" borderId="0" xfId="0" applyFont="1" applyAlignment="1">
      <alignment vertical="center"/>
    </xf>
    <xf numFmtId="0" fontId="1" fillId="32" borderId="1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1" fillId="0" borderId="0" xfId="0" applyFont="1" applyAlignment="1">
      <alignment vertical="center"/>
    </xf>
    <xf numFmtId="0" fontId="13" fillId="0" borderId="0" xfId="0" applyFont="1" applyFill="1" applyBorder="1" applyAlignment="1">
      <alignment horizontal="center" vertical="center"/>
    </xf>
    <xf numFmtId="0" fontId="2" fillId="0" borderId="11" xfId="0" applyFont="1" applyFill="1" applyBorder="1" applyAlignment="1">
      <alignment vertical="center"/>
    </xf>
    <xf numFmtId="0" fontId="2" fillId="0" borderId="0" xfId="0" applyFont="1" applyFill="1" applyBorder="1" applyAlignment="1">
      <alignment vertical="center"/>
    </xf>
    <xf numFmtId="0" fontId="6" fillId="0" borderId="0" xfId="0"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3" fontId="8" fillId="0" borderId="12" xfId="0" applyNumberFormat="1" applyFont="1" applyFill="1" applyBorder="1" applyAlignment="1">
      <alignment vertical="center"/>
    </xf>
    <xf numFmtId="3" fontId="8" fillId="0" borderId="0" xfId="0" applyNumberFormat="1" applyFont="1" applyFill="1" applyBorder="1" applyAlignment="1">
      <alignment vertical="center"/>
    </xf>
    <xf numFmtId="3" fontId="1" fillId="0" borderId="12" xfId="0" applyNumberFormat="1" applyFont="1" applyFill="1" applyBorder="1" applyAlignment="1">
      <alignment vertical="center"/>
    </xf>
    <xf numFmtId="0" fontId="12" fillId="0" borderId="0" xfId="0" applyFont="1" applyFill="1" applyBorder="1" applyAlignment="1">
      <alignment vertical="center"/>
    </xf>
    <xf numFmtId="0" fontId="12" fillId="0" borderId="10" xfId="0" applyFont="1" applyFill="1" applyBorder="1" applyAlignment="1">
      <alignment horizontal="center" vertical="center"/>
    </xf>
    <xf numFmtId="0" fontId="2" fillId="0" borderId="13" xfId="0" applyFont="1" applyFill="1" applyBorder="1" applyAlignment="1">
      <alignment vertical="center"/>
    </xf>
    <xf numFmtId="49" fontId="2" fillId="0" borderId="10" xfId="0" applyNumberFormat="1" applyFont="1" applyBorder="1" applyAlignment="1">
      <alignment horizontal="center" vertical="center" readingOrder="2"/>
    </xf>
    <xf numFmtId="0" fontId="3" fillId="0" borderId="0" xfId="0" applyFont="1" applyBorder="1" applyAlignment="1">
      <alignment vertical="center"/>
    </xf>
    <xf numFmtId="49" fontId="2" fillId="0" borderId="10" xfId="0" applyNumberFormat="1" applyFont="1" applyFill="1" applyBorder="1" applyAlignment="1">
      <alignment horizontal="right" vertical="center" wrapText="1" readingOrder="2"/>
    </xf>
    <xf numFmtId="0" fontId="5" fillId="0" borderId="12" xfId="0" applyFont="1" applyFill="1" applyBorder="1" applyAlignment="1">
      <alignment horizontal="center" vertical="center" readingOrder="2"/>
    </xf>
    <xf numFmtId="3" fontId="2" fillId="0" borderId="13" xfId="0" applyNumberFormat="1" applyFont="1" applyFill="1" applyBorder="1" applyAlignment="1">
      <alignment vertical="center"/>
    </xf>
    <xf numFmtId="172" fontId="1" fillId="0" borderId="0" xfId="0" applyNumberFormat="1" applyFont="1" applyFill="1" applyBorder="1" applyAlignment="1">
      <alignment vertical="center"/>
    </xf>
    <xf numFmtId="49" fontId="2" fillId="33" borderId="10" xfId="0" applyNumberFormat="1"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vertical="center"/>
    </xf>
    <xf numFmtId="0" fontId="11" fillId="0" borderId="0" xfId="0" applyFont="1" applyFill="1" applyAlignment="1">
      <alignment vertical="center"/>
    </xf>
    <xf numFmtId="49" fontId="2" fillId="32" borderId="10" xfId="0" applyNumberFormat="1" applyFont="1" applyFill="1" applyBorder="1" applyAlignment="1">
      <alignment horizontal="center" vertical="center"/>
    </xf>
    <xf numFmtId="0" fontId="5" fillId="0" borderId="0" xfId="0" applyFont="1" applyFill="1" applyBorder="1" applyAlignment="1">
      <alignment horizontal="center" vertical="center" readingOrder="2"/>
    </xf>
    <xf numFmtId="3" fontId="1" fillId="0" borderId="0" xfId="0" applyNumberFormat="1" applyFont="1" applyFill="1" applyBorder="1" applyAlignment="1">
      <alignment vertical="center"/>
    </xf>
    <xf numFmtId="3" fontId="10" fillId="0" borderId="0" xfId="0" applyNumberFormat="1" applyFont="1" applyFill="1" applyBorder="1" applyAlignment="1">
      <alignment vertical="center"/>
    </xf>
    <xf numFmtId="0" fontId="7" fillId="0" borderId="0" xfId="0" applyFont="1" applyFill="1" applyBorder="1" applyAlignment="1">
      <alignment horizontal="center" vertical="center"/>
    </xf>
    <xf numFmtId="3" fontId="5" fillId="0" borderId="0" xfId="0" applyNumberFormat="1" applyFont="1" applyFill="1" applyBorder="1" applyAlignment="1">
      <alignment horizontal="right" vertical="center"/>
    </xf>
    <xf numFmtId="3" fontId="5" fillId="0" borderId="0" xfId="0" applyNumberFormat="1" applyFont="1" applyFill="1" applyBorder="1" applyAlignment="1">
      <alignment vertical="center"/>
    </xf>
    <xf numFmtId="49" fontId="7" fillId="33" borderId="10" xfId="0" applyNumberFormat="1" applyFont="1" applyFill="1" applyBorder="1" applyAlignment="1">
      <alignment horizontal="center" vertical="center" readingOrder="2"/>
    </xf>
    <xf numFmtId="49" fontId="7" fillId="33" borderId="10" xfId="0" applyNumberFormat="1" applyFont="1" applyFill="1" applyBorder="1" applyAlignment="1">
      <alignment horizontal="center" vertical="center" readingOrder="2"/>
    </xf>
    <xf numFmtId="49" fontId="7" fillId="33" borderId="10" xfId="0" applyNumberFormat="1" applyFont="1" applyFill="1" applyBorder="1" applyAlignment="1">
      <alignment horizontal="right" vertical="center" wrapText="1" readingOrder="2"/>
    </xf>
    <xf numFmtId="49" fontId="7" fillId="32" borderId="10" xfId="0" applyNumberFormat="1" applyFont="1" applyFill="1" applyBorder="1" applyAlignment="1">
      <alignment horizontal="center" vertical="center" readingOrder="2"/>
    </xf>
    <xf numFmtId="49" fontId="7" fillId="32" borderId="10" xfId="0" applyNumberFormat="1" applyFont="1" applyFill="1" applyBorder="1" applyAlignment="1">
      <alignment horizontal="right" vertical="center" wrapText="1" readingOrder="2"/>
    </xf>
    <xf numFmtId="49" fontId="5" fillId="33" borderId="10" xfId="0" applyNumberFormat="1" applyFont="1" applyFill="1" applyBorder="1" applyAlignment="1">
      <alignment horizontal="center" vertical="center"/>
    </xf>
    <xf numFmtId="0" fontId="5" fillId="0" borderId="11" xfId="0" applyFont="1" applyFill="1" applyBorder="1" applyAlignment="1">
      <alignment vertical="center"/>
    </xf>
    <xf numFmtId="0" fontId="15" fillId="0" borderId="0" xfId="0" applyFont="1" applyFill="1" applyAlignment="1">
      <alignment vertical="center"/>
    </xf>
    <xf numFmtId="0" fontId="15" fillId="0" borderId="0" xfId="0" applyFont="1" applyAlignment="1">
      <alignment vertical="center"/>
    </xf>
    <xf numFmtId="49" fontId="7" fillId="34" borderId="10" xfId="0" applyNumberFormat="1" applyFont="1" applyFill="1" applyBorder="1" applyAlignment="1">
      <alignment horizontal="center" vertical="center" readingOrder="2"/>
    </xf>
    <xf numFmtId="49" fontId="7" fillId="34" borderId="10" xfId="0" applyNumberFormat="1" applyFont="1" applyFill="1" applyBorder="1" applyAlignment="1">
      <alignment horizontal="right" vertical="center" wrapText="1" readingOrder="2"/>
    </xf>
    <xf numFmtId="49" fontId="5" fillId="34" borderId="10" xfId="0" applyNumberFormat="1" applyFont="1" applyFill="1" applyBorder="1" applyAlignment="1">
      <alignment horizontal="center" vertical="center"/>
    </xf>
    <xf numFmtId="49" fontId="11" fillId="34" borderId="10" xfId="0" applyNumberFormat="1" applyFont="1" applyFill="1" applyBorder="1" applyAlignment="1">
      <alignment horizontal="center" vertical="center" readingOrder="2"/>
    </xf>
    <xf numFmtId="0" fontId="16" fillId="0" borderId="0" xfId="0" applyFont="1" applyFill="1" applyBorder="1" applyAlignment="1">
      <alignment vertical="center" readingOrder="2"/>
    </xf>
    <xf numFmtId="0" fontId="11" fillId="0" borderId="0" xfId="0" applyFont="1" applyFill="1" applyBorder="1" applyAlignment="1">
      <alignment horizontal="center" vertical="center"/>
    </xf>
    <xf numFmtId="0" fontId="7" fillId="4" borderId="0" xfId="0" applyFont="1" applyFill="1" applyBorder="1" applyAlignment="1">
      <alignment vertical="center" readingOrder="2"/>
    </xf>
    <xf numFmtId="0" fontId="7" fillId="4" borderId="0" xfId="0" applyFont="1" applyFill="1" applyBorder="1" applyAlignment="1">
      <alignment horizontal="center" vertical="center"/>
    </xf>
    <xf numFmtId="0" fontId="5" fillId="4" borderId="0" xfId="0" applyFont="1" applyFill="1" applyBorder="1" applyAlignment="1">
      <alignment horizontal="center" vertical="center" readingOrder="2"/>
    </xf>
    <xf numFmtId="172" fontId="1" fillId="4" borderId="0" xfId="0" applyNumberFormat="1" applyFont="1" applyFill="1" applyBorder="1" applyAlignment="1">
      <alignment vertical="center"/>
    </xf>
    <xf numFmtId="3" fontId="10" fillId="4" borderId="0" xfId="0" applyNumberFormat="1" applyFont="1" applyFill="1" applyBorder="1" applyAlignment="1">
      <alignment vertical="center"/>
    </xf>
    <xf numFmtId="3" fontId="5" fillId="4" borderId="0" xfId="0" applyNumberFormat="1" applyFont="1" applyFill="1" applyBorder="1" applyAlignment="1">
      <alignment horizontal="right" vertical="center"/>
    </xf>
    <xf numFmtId="49" fontId="12" fillId="0" borderId="0" xfId="0" applyNumberFormat="1" applyFont="1" applyBorder="1" applyAlignment="1">
      <alignment horizontal="center" vertical="center"/>
    </xf>
    <xf numFmtId="49" fontId="13" fillId="0" borderId="0" xfId="0" applyNumberFormat="1" applyFont="1" applyAlignment="1">
      <alignment horizontal="center" vertical="center"/>
    </xf>
    <xf numFmtId="49" fontId="12" fillId="0" borderId="0" xfId="0" applyNumberFormat="1" applyFont="1" applyAlignment="1">
      <alignment horizontal="right" vertical="center" readingOrder="2"/>
    </xf>
    <xf numFmtId="49" fontId="12" fillId="0" borderId="0" xfId="0" applyNumberFormat="1" applyFont="1" applyAlignment="1">
      <alignment horizontal="right" vertical="center"/>
    </xf>
    <xf numFmtId="49" fontId="12" fillId="0" borderId="0" xfId="0" applyNumberFormat="1" applyFont="1" applyFill="1" applyAlignment="1">
      <alignment horizontal="right" vertical="center"/>
    </xf>
    <xf numFmtId="0" fontId="17" fillId="0" borderId="14" xfId="0" applyFont="1" applyBorder="1" applyAlignment="1">
      <alignment horizontal="center" vertical="center"/>
    </xf>
    <xf numFmtId="0" fontId="17" fillId="0" borderId="14" xfId="0" applyFont="1" applyBorder="1" applyAlignment="1">
      <alignment horizontal="right" vertical="center"/>
    </xf>
    <xf numFmtId="0" fontId="17" fillId="0" borderId="15" xfId="0" applyFont="1" applyFill="1" applyBorder="1" applyAlignment="1">
      <alignment vertical="center"/>
    </xf>
    <xf numFmtId="0" fontId="17" fillId="0" borderId="15" xfId="0" applyFont="1" applyBorder="1" applyAlignment="1">
      <alignment vertical="center"/>
    </xf>
    <xf numFmtId="0" fontId="17" fillId="0" borderId="16" xfId="0" applyFont="1" applyBorder="1" applyAlignment="1">
      <alignment horizontal="right" vertical="center"/>
    </xf>
    <xf numFmtId="0" fontId="17" fillId="0" borderId="17" xfId="0" applyFont="1" applyFill="1" applyBorder="1" applyAlignment="1">
      <alignment vertical="center"/>
    </xf>
    <xf numFmtId="0" fontId="17" fillId="0" borderId="17" xfId="0" applyFont="1" applyBorder="1" applyAlignment="1">
      <alignment vertical="center"/>
    </xf>
    <xf numFmtId="0" fontId="17" fillId="0" borderId="18" xfId="0" applyFont="1" applyBorder="1" applyAlignment="1">
      <alignment horizontal="right" vertical="center"/>
    </xf>
    <xf numFmtId="0" fontId="17" fillId="0" borderId="0" xfId="0" applyFont="1" applyFill="1" applyBorder="1" applyAlignment="1">
      <alignment vertical="center"/>
    </xf>
    <xf numFmtId="0" fontId="17" fillId="0" borderId="0" xfId="0" applyFont="1" applyBorder="1" applyAlignment="1">
      <alignment vertical="center"/>
    </xf>
    <xf numFmtId="0" fontId="17" fillId="0" borderId="19" xfId="0" applyFont="1" applyBorder="1" applyAlignment="1">
      <alignment horizontal="right" vertical="center"/>
    </xf>
    <xf numFmtId="0" fontId="17" fillId="0" borderId="20" xfId="0" applyFont="1" applyFill="1" applyBorder="1" applyAlignment="1">
      <alignment vertical="center"/>
    </xf>
    <xf numFmtId="0" fontId="17" fillId="0" borderId="20" xfId="0" applyFont="1" applyBorder="1" applyAlignment="1">
      <alignment vertical="center"/>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8" fillId="0" borderId="0" xfId="0" applyFont="1" applyAlignment="1">
      <alignment vertical="center"/>
    </xf>
    <xf numFmtId="0" fontId="18" fillId="0" borderId="0" xfId="0" applyFont="1" applyAlignment="1">
      <alignment horizontal="right" vertical="center"/>
    </xf>
    <xf numFmtId="0" fontId="3" fillId="0" borderId="0" xfId="0" applyFont="1" applyAlignment="1">
      <alignment horizontal="center" vertical="center"/>
    </xf>
    <xf numFmtId="3" fontId="1" fillId="34" borderId="10" xfId="0" applyNumberFormat="1" applyFont="1" applyFill="1" applyBorder="1" applyAlignment="1">
      <alignment horizontal="center" vertical="center"/>
    </xf>
    <xf numFmtId="3" fontId="1" fillId="33" borderId="10" xfId="0" applyNumberFormat="1" applyFont="1" applyFill="1" applyBorder="1" applyAlignment="1">
      <alignment horizontal="center" vertical="center"/>
    </xf>
    <xf numFmtId="3" fontId="1" fillId="0" borderId="10" xfId="0" applyNumberFormat="1" applyFont="1" applyFill="1" applyBorder="1" applyAlignment="1">
      <alignment horizontal="center" vertical="center"/>
    </xf>
    <xf numFmtId="3" fontId="8" fillId="32" borderId="10" xfId="0" applyNumberFormat="1" applyFont="1" applyFill="1" applyBorder="1" applyAlignment="1">
      <alignment horizontal="center" vertical="center"/>
    </xf>
    <xf numFmtId="3" fontId="8" fillId="0" borderId="21" xfId="0" applyNumberFormat="1" applyFont="1" applyFill="1" applyBorder="1" applyAlignment="1">
      <alignment horizontal="center" vertical="center"/>
    </xf>
    <xf numFmtId="3" fontId="1" fillId="0" borderId="0" xfId="0" applyNumberFormat="1" applyFont="1" applyFill="1" applyBorder="1" applyAlignment="1">
      <alignment horizontal="center" vertical="center"/>
    </xf>
    <xf numFmtId="3" fontId="1" fillId="4" borderId="0" xfId="0" applyNumberFormat="1" applyFont="1" applyFill="1" applyBorder="1" applyAlignment="1">
      <alignment horizontal="center" vertical="center"/>
    </xf>
    <xf numFmtId="49" fontId="12" fillId="0" borderId="0" xfId="0" applyNumberFormat="1" applyFont="1" applyAlignment="1">
      <alignment horizontal="center" vertical="center"/>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17" fillId="0" borderId="20" xfId="0" applyFont="1" applyBorder="1" applyAlignment="1">
      <alignment horizontal="center" vertical="center"/>
    </xf>
    <xf numFmtId="0" fontId="3" fillId="0" borderId="0" xfId="0" applyFont="1" applyFill="1" applyAlignment="1">
      <alignment horizontal="center" vertical="center"/>
    </xf>
    <xf numFmtId="0" fontId="4" fillId="0" borderId="0" xfId="0" applyFont="1" applyAlignment="1">
      <alignment horizontal="center" vertical="center"/>
    </xf>
    <xf numFmtId="49" fontId="5" fillId="34" borderId="10" xfId="0" applyNumberFormat="1" applyFont="1" applyFill="1" applyBorder="1" applyAlignment="1">
      <alignment horizontal="center" vertical="center" readingOrder="2"/>
    </xf>
    <xf numFmtId="49" fontId="5" fillId="33" borderId="10" xfId="0" applyNumberFormat="1" applyFont="1" applyFill="1" applyBorder="1" applyAlignment="1">
      <alignment horizontal="center" vertical="center" readingOrder="2"/>
    </xf>
    <xf numFmtId="3" fontId="2" fillId="0" borderId="10" xfId="0" applyNumberFormat="1" applyFont="1" applyFill="1" applyBorder="1" applyAlignment="1">
      <alignment horizontal="center" vertical="center"/>
    </xf>
    <xf numFmtId="3" fontId="2" fillId="0" borderId="22"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readingOrder="2"/>
    </xf>
    <xf numFmtId="49" fontId="2" fillId="32" borderId="10" xfId="0" applyNumberFormat="1" applyFont="1" applyFill="1" applyBorder="1" applyAlignment="1">
      <alignment horizontal="center" vertical="center" readingOrder="2"/>
    </xf>
    <xf numFmtId="3" fontId="2" fillId="0" borderId="21" xfId="0" applyNumberFormat="1" applyFont="1" applyFill="1" applyBorder="1" applyAlignment="1">
      <alignment horizontal="center" vertical="center"/>
    </xf>
    <xf numFmtId="3" fontId="5" fillId="0" borderId="21"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readingOrder="2"/>
    </xf>
    <xf numFmtId="49" fontId="5" fillId="0" borderId="0" xfId="0" applyNumberFormat="1" applyFont="1" applyFill="1" applyBorder="1" applyAlignment="1">
      <alignment horizontal="center" vertical="center" readingOrder="2"/>
    </xf>
    <xf numFmtId="3" fontId="10" fillId="0" borderId="0" xfId="0" applyNumberFormat="1" applyFont="1" applyFill="1" applyBorder="1" applyAlignment="1">
      <alignment horizontal="center" vertical="center"/>
    </xf>
    <xf numFmtId="3" fontId="1" fillId="0" borderId="0"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3" fontId="5" fillId="4" borderId="0" xfId="0" applyNumberFormat="1" applyFont="1" applyFill="1" applyBorder="1" applyAlignment="1">
      <alignment horizontal="center" vertical="center"/>
    </xf>
    <xf numFmtId="3" fontId="10" fillId="4" borderId="0"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15"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Border="1" applyAlignment="1">
      <alignment horizontal="center" vertical="center"/>
    </xf>
    <xf numFmtId="0" fontId="3" fillId="0" borderId="17" xfId="0" applyFont="1" applyFill="1" applyBorder="1" applyAlignment="1">
      <alignment horizontal="center" vertical="center"/>
    </xf>
    <xf numFmtId="0" fontId="3" fillId="0" borderId="17" xfId="0" applyFont="1" applyBorder="1" applyAlignment="1">
      <alignment horizontal="center" vertical="center"/>
    </xf>
    <xf numFmtId="0" fontId="4" fillId="0" borderId="24"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4" fillId="0" borderId="25" xfId="0" applyFont="1" applyBorder="1" applyAlignment="1">
      <alignment horizontal="center" vertical="center"/>
    </xf>
    <xf numFmtId="0" fontId="3" fillId="0" borderId="20" xfId="0" applyFont="1" applyFill="1" applyBorder="1" applyAlignment="1">
      <alignment horizontal="center" vertical="center"/>
    </xf>
    <xf numFmtId="0" fontId="3" fillId="0" borderId="20" xfId="0" applyFont="1" applyBorder="1" applyAlignment="1">
      <alignment horizontal="center" vertical="center"/>
    </xf>
    <xf numFmtId="0" fontId="4" fillId="0" borderId="26" xfId="0" applyFont="1" applyBorder="1" applyAlignment="1">
      <alignment horizontal="center" vertical="center"/>
    </xf>
    <xf numFmtId="49" fontId="2" fillId="0" borderId="10" xfId="0" applyNumberFormat="1" applyFont="1" applyFill="1" applyBorder="1" applyAlignment="1">
      <alignment horizontal="center" vertical="center" readingOrder="2"/>
    </xf>
    <xf numFmtId="3" fontId="2" fillId="0" borderId="10" xfId="0" applyNumberFormat="1" applyFont="1" applyFill="1" applyBorder="1" applyAlignment="1">
      <alignment horizontal="center" vertical="center"/>
    </xf>
    <xf numFmtId="3" fontId="2" fillId="0" borderId="22" xfId="0" applyNumberFormat="1" applyFont="1" applyFill="1" applyBorder="1" applyAlignment="1">
      <alignment horizontal="center" vertical="center"/>
    </xf>
    <xf numFmtId="0" fontId="4" fillId="0" borderId="0" xfId="0" applyFont="1" applyFill="1" applyAlignment="1">
      <alignment horizontal="center" vertical="center"/>
    </xf>
    <xf numFmtId="3" fontId="1" fillId="34" borderId="27"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3" fontId="1" fillId="33" borderId="27" xfId="0" applyNumberFormat="1" applyFont="1" applyFill="1" applyBorder="1" applyAlignment="1">
      <alignment horizontal="center" vertical="center"/>
    </xf>
    <xf numFmtId="3" fontId="1" fillId="0" borderId="27" xfId="0" applyNumberFormat="1" applyFont="1" applyFill="1" applyBorder="1" applyAlignment="1">
      <alignment horizontal="center" vertical="center"/>
    </xf>
    <xf numFmtId="3" fontId="8" fillId="0" borderId="10"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3" fontId="2" fillId="0" borderId="10" xfId="0" applyNumberFormat="1" applyFont="1" applyBorder="1" applyAlignment="1">
      <alignment horizontal="center" vertical="center"/>
    </xf>
    <xf numFmtId="3" fontId="8" fillId="32" borderId="27" xfId="0" applyNumberFormat="1" applyFont="1" applyFill="1" applyBorder="1" applyAlignment="1">
      <alignment horizontal="center" vertical="center"/>
    </xf>
    <xf numFmtId="3" fontId="9" fillId="0" borderId="21"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3" fontId="2" fillId="0" borderId="21" xfId="0" applyNumberFormat="1" applyFont="1" applyBorder="1" applyAlignment="1">
      <alignment horizontal="center" vertical="center"/>
    </xf>
    <xf numFmtId="3" fontId="5" fillId="0" borderId="28"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readingOrder="2"/>
    </xf>
    <xf numFmtId="49" fontId="2" fillId="0" borderId="0" xfId="0" applyNumberFormat="1" applyFont="1" applyFill="1" applyBorder="1" applyAlignment="1">
      <alignment horizontal="center" vertical="center" readingOrder="2"/>
    </xf>
    <xf numFmtId="49" fontId="2" fillId="4" borderId="0" xfId="0" applyNumberFormat="1" applyFont="1" applyFill="1" applyBorder="1" applyAlignment="1">
      <alignment horizontal="center" vertical="center" readingOrder="2"/>
    </xf>
    <xf numFmtId="0" fontId="3" fillId="4" borderId="0" xfId="0" applyFont="1" applyFill="1" applyAlignment="1">
      <alignment horizontal="center" vertical="center"/>
    </xf>
    <xf numFmtId="0" fontId="17" fillId="0" borderId="15"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20" xfId="0" applyFont="1" applyFill="1" applyBorder="1" applyAlignment="1">
      <alignment horizontal="center" vertical="center"/>
    </xf>
    <xf numFmtId="3" fontId="1" fillId="32" borderId="10" xfId="0" applyNumberFormat="1" applyFont="1" applyFill="1" applyBorder="1" applyAlignment="1">
      <alignment horizontal="center" vertical="center"/>
    </xf>
    <xf numFmtId="3" fontId="8" fillId="0" borderId="10" xfId="0" applyNumberFormat="1" applyFont="1" applyFill="1" applyBorder="1" applyAlignment="1">
      <alignment horizontal="center" vertical="center"/>
    </xf>
    <xf numFmtId="3" fontId="1" fillId="33" borderId="10" xfId="0" applyNumberFormat="1" applyFont="1" applyFill="1" applyBorder="1" applyAlignment="1">
      <alignment horizontal="center" vertical="center"/>
    </xf>
    <xf numFmtId="3" fontId="1" fillId="0" borderId="12" xfId="0" applyNumberFormat="1" applyFont="1" applyFill="1" applyBorder="1" applyAlignment="1">
      <alignment vertical="center"/>
    </xf>
    <xf numFmtId="3" fontId="3" fillId="0" borderId="0" xfId="0" applyNumberFormat="1" applyFont="1" applyFill="1" applyAlignment="1">
      <alignment horizontal="center" vertical="center"/>
    </xf>
    <xf numFmtId="3" fontId="4" fillId="0" borderId="0" xfId="0" applyNumberFormat="1" applyFont="1" applyAlignment="1">
      <alignment horizontal="center" vertical="center"/>
    </xf>
    <xf numFmtId="49" fontId="5" fillId="34" borderId="10" xfId="0" applyNumberFormat="1" applyFont="1" applyFill="1" applyBorder="1" applyAlignment="1">
      <alignment horizontal="center" vertical="center"/>
    </xf>
    <xf numFmtId="3" fontId="1" fillId="34" borderId="10" xfId="0" applyNumberFormat="1" applyFont="1" applyFill="1" applyBorder="1" applyAlignment="1">
      <alignment horizontal="center" vertical="center"/>
    </xf>
    <xf numFmtId="49" fontId="5" fillId="34" borderId="10" xfId="0" applyNumberFormat="1" applyFont="1" applyFill="1" applyBorder="1" applyAlignment="1">
      <alignment horizontal="center" vertical="center" readingOrder="2"/>
    </xf>
    <xf numFmtId="0" fontId="20" fillId="0" borderId="0" xfId="0" applyFont="1" applyAlignment="1">
      <alignment vertical="center"/>
    </xf>
    <xf numFmtId="3" fontId="5" fillId="0" borderId="11" xfId="0" applyNumberFormat="1" applyFont="1" applyFill="1" applyBorder="1" applyAlignment="1">
      <alignment horizontal="center" vertical="center"/>
    </xf>
    <xf numFmtId="3" fontId="1" fillId="32" borderId="27" xfId="0" applyNumberFormat="1" applyFont="1" applyFill="1" applyBorder="1" applyAlignment="1">
      <alignment horizontal="center" vertical="center"/>
    </xf>
    <xf numFmtId="49" fontId="5" fillId="32" borderId="10" xfId="0" applyNumberFormat="1" applyFont="1" applyFill="1" applyBorder="1" applyAlignment="1">
      <alignment horizontal="center" vertical="center" readingOrder="2"/>
    </xf>
    <xf numFmtId="3" fontId="1" fillId="33" borderId="27" xfId="0" applyNumberFormat="1" applyFont="1" applyFill="1" applyBorder="1" applyAlignment="1">
      <alignment horizontal="center" vertical="center"/>
    </xf>
    <xf numFmtId="3" fontId="3" fillId="0" borderId="0" xfId="0" applyNumberFormat="1" applyFont="1" applyAlignment="1">
      <alignment vertical="center"/>
    </xf>
    <xf numFmtId="3" fontId="2" fillId="0" borderId="29"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1" fillId="32" borderId="30" xfId="0" applyFont="1" applyFill="1" applyBorder="1" applyAlignment="1">
      <alignment horizontal="center" vertical="center" wrapText="1"/>
    </xf>
    <xf numFmtId="0" fontId="1" fillId="32" borderId="31" xfId="0" applyFont="1" applyFill="1" applyBorder="1" applyAlignment="1">
      <alignment horizontal="center" vertical="center" wrapText="1"/>
    </xf>
    <xf numFmtId="0" fontId="1" fillId="32" borderId="29" xfId="0" applyFont="1" applyFill="1" applyBorder="1" applyAlignment="1">
      <alignment horizontal="center" vertical="center" wrapText="1"/>
    </xf>
    <xf numFmtId="0" fontId="1" fillId="32" borderId="21" xfId="0" applyFont="1" applyFill="1" applyBorder="1" applyAlignment="1">
      <alignment horizontal="center" vertical="center" wrapText="1"/>
    </xf>
    <xf numFmtId="0" fontId="1" fillId="32" borderId="22" xfId="0" applyFont="1" applyFill="1" applyBorder="1" applyAlignment="1">
      <alignment horizontal="center" vertical="center" wrapText="1"/>
    </xf>
    <xf numFmtId="0" fontId="12" fillId="0" borderId="0" xfId="0" applyFont="1" applyBorder="1" applyAlignment="1">
      <alignment horizontal="center" vertical="center"/>
    </xf>
    <xf numFmtId="0" fontId="1" fillId="32" borderId="10"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2" fillId="0" borderId="29" xfId="0" applyFont="1" applyBorder="1" applyAlignment="1">
      <alignment horizontal="center" vertical="center"/>
    </xf>
    <xf numFmtId="0" fontId="12" fillId="0" borderId="22" xfId="0" applyFont="1" applyBorder="1" applyAlignment="1">
      <alignment horizontal="center" vertical="center"/>
    </xf>
    <xf numFmtId="0" fontId="1" fillId="32" borderId="32" xfId="0" applyFont="1" applyFill="1" applyBorder="1" applyAlignment="1">
      <alignment horizontal="center" vertical="center" wrapText="1"/>
    </xf>
    <xf numFmtId="0" fontId="1" fillId="32" borderId="33"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28" xfId="0" applyFont="1" applyFill="1" applyBorder="1" applyAlignment="1">
      <alignment horizontal="center" vertical="center" wrapText="1"/>
    </xf>
    <xf numFmtId="0" fontId="1" fillId="32" borderId="34" xfId="0" applyFont="1" applyFill="1" applyBorder="1" applyAlignment="1">
      <alignment horizontal="center" vertical="center" wrapText="1"/>
    </xf>
    <xf numFmtId="0" fontId="1" fillId="32" borderId="35" xfId="0" applyFont="1" applyFill="1" applyBorder="1" applyAlignment="1">
      <alignment horizontal="center" vertical="center" wrapText="1"/>
    </xf>
    <xf numFmtId="0" fontId="17" fillId="0" borderId="36" xfId="0" applyFont="1" applyBorder="1" applyAlignment="1">
      <alignment horizontal="center"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xf>
    <xf numFmtId="49" fontId="17" fillId="0" borderId="0" xfId="0" applyNumberFormat="1" applyFont="1" applyAlignment="1">
      <alignment horizontal="center" vertical="center"/>
    </xf>
    <xf numFmtId="0" fontId="14" fillId="0" borderId="32"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34" xfId="0" applyFont="1" applyFill="1" applyBorder="1" applyAlignment="1">
      <alignment horizontal="center" vertical="center"/>
    </xf>
    <xf numFmtId="0" fontId="14" fillId="0" borderId="39" xfId="0" applyFont="1" applyFill="1" applyBorder="1" applyAlignment="1">
      <alignment horizontal="center" vertical="center"/>
    </xf>
    <xf numFmtId="0" fontId="14" fillId="0" borderId="35" xfId="0" applyFont="1" applyFill="1" applyBorder="1" applyAlignment="1">
      <alignment horizontal="center" vertical="center"/>
    </xf>
    <xf numFmtId="49" fontId="12" fillId="0" borderId="40" xfId="0" applyNumberFormat="1" applyFont="1" applyBorder="1" applyAlignment="1">
      <alignment horizontal="center" vertical="center"/>
    </xf>
    <xf numFmtId="49" fontId="13" fillId="0" borderId="0" xfId="0" applyNumberFormat="1" applyFont="1" applyAlignment="1">
      <alignment horizontal="center" vertical="center"/>
    </xf>
    <xf numFmtId="49" fontId="11" fillId="0" borderId="0" xfId="0" applyNumberFormat="1" applyFont="1" applyAlignment="1">
      <alignment horizontal="center" vertical="center"/>
    </xf>
    <xf numFmtId="0" fontId="7" fillId="33" borderId="29" xfId="0" applyFont="1" applyFill="1" applyBorder="1" applyAlignment="1">
      <alignment horizontal="center" vertical="center"/>
    </xf>
    <xf numFmtId="0" fontId="7" fillId="33" borderId="22"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8"/>
  <sheetViews>
    <sheetView rightToLeft="1" tabSelected="1" zoomScale="75" zoomScaleNormal="75" zoomScalePageLayoutView="0" workbookViewId="0" topLeftCell="A22">
      <selection activeCell="D2" sqref="D2:T3"/>
    </sheetView>
  </sheetViews>
  <sheetFormatPr defaultColWidth="9.140625" defaultRowHeight="12.75"/>
  <cols>
    <col min="1" max="1" width="5.28125" style="1" customWidth="1"/>
    <col min="2" max="2" width="49.57421875" style="1" customWidth="1"/>
    <col min="3" max="3" width="2.00390625" style="25" customWidth="1"/>
    <col min="4" max="4" width="11.7109375" style="1" customWidth="1"/>
    <col min="5" max="5" width="9.8515625" style="78" customWidth="1"/>
    <col min="6" max="6" width="12.7109375" style="78" customWidth="1"/>
    <col min="7" max="7" width="2.00390625" style="25" customWidth="1"/>
    <col min="8" max="8" width="14.421875" style="78" customWidth="1"/>
    <col min="9" max="9" width="14.140625" style="78" customWidth="1"/>
    <col min="10" max="10" width="16.57421875" style="78" customWidth="1"/>
    <col min="11" max="11" width="14.140625" style="90" customWidth="1"/>
    <col min="12" max="12" width="9.7109375" style="78" customWidth="1"/>
    <col min="13" max="13" width="9.7109375" style="91" customWidth="1"/>
    <col min="14" max="14" width="14.57421875" style="91" customWidth="1"/>
    <col min="15" max="15" width="2.140625" style="2" customWidth="1"/>
    <col min="16" max="16" width="11.28125" style="91" customWidth="1"/>
    <col min="17" max="17" width="12.421875" style="91" customWidth="1"/>
    <col min="18" max="18" width="20.421875" style="91" customWidth="1"/>
    <col min="19" max="19" width="2.00390625" style="124" customWidth="1"/>
    <col min="20" max="20" width="14.140625" style="78" customWidth="1"/>
    <col min="21" max="21" width="2.00390625" style="124" customWidth="1"/>
    <col min="22" max="22" width="16.57421875" style="78" customWidth="1"/>
    <col min="23" max="23" width="2.28125" style="25" customWidth="1"/>
    <col min="24" max="16384" width="9.140625" style="1" customWidth="1"/>
  </cols>
  <sheetData>
    <row r="1" spans="4:18" ht="29.25" customHeight="1" thickBot="1">
      <c r="D1" s="167"/>
      <c r="E1" s="167"/>
      <c r="F1" s="167"/>
      <c r="G1" s="167"/>
      <c r="H1" s="167"/>
      <c r="I1" s="167"/>
      <c r="J1" s="167"/>
      <c r="K1" s="167"/>
      <c r="L1" s="167"/>
      <c r="M1" s="167"/>
      <c r="N1" s="167"/>
      <c r="O1" s="167"/>
      <c r="P1" s="167"/>
      <c r="Q1" s="167"/>
      <c r="R1" s="167"/>
    </row>
    <row r="2" spans="1:23" ht="29.25" customHeight="1" thickBot="1" thickTop="1">
      <c r="A2" s="170" t="s">
        <v>64</v>
      </c>
      <c r="B2" s="171"/>
      <c r="C2" s="15"/>
      <c r="D2" s="182" t="s">
        <v>81</v>
      </c>
      <c r="E2" s="183"/>
      <c r="F2" s="183"/>
      <c r="G2" s="183"/>
      <c r="H2" s="183"/>
      <c r="I2" s="183"/>
      <c r="J2" s="183"/>
      <c r="K2" s="183"/>
      <c r="L2" s="183"/>
      <c r="M2" s="183"/>
      <c r="N2" s="183"/>
      <c r="O2" s="183"/>
      <c r="P2" s="183"/>
      <c r="Q2" s="183"/>
      <c r="R2" s="183"/>
      <c r="S2" s="183"/>
      <c r="T2" s="184"/>
      <c r="U2" s="7"/>
      <c r="V2" s="16" t="s">
        <v>6</v>
      </c>
      <c r="W2" s="15"/>
    </row>
    <row r="3" spans="1:23" ht="29.25" customHeight="1" thickBot="1" thickTop="1">
      <c r="A3" s="170" t="s">
        <v>65</v>
      </c>
      <c r="B3" s="171"/>
      <c r="C3" s="15"/>
      <c r="D3" s="185"/>
      <c r="E3" s="186"/>
      <c r="F3" s="186"/>
      <c r="G3" s="186"/>
      <c r="H3" s="186"/>
      <c r="I3" s="186"/>
      <c r="J3" s="186"/>
      <c r="K3" s="186"/>
      <c r="L3" s="186"/>
      <c r="M3" s="186"/>
      <c r="N3" s="186"/>
      <c r="O3" s="186"/>
      <c r="P3" s="186"/>
      <c r="Q3" s="186"/>
      <c r="R3" s="186"/>
      <c r="S3" s="186"/>
      <c r="T3" s="187"/>
      <c r="V3" s="16" t="s">
        <v>14</v>
      </c>
      <c r="W3" s="15"/>
    </row>
    <row r="4" spans="2:4" ht="8.25" customHeight="1" thickBot="1" thickTop="1">
      <c r="B4" s="6"/>
      <c r="C4" s="27"/>
      <c r="D4" s="6"/>
    </row>
    <row r="5" spans="1:22" ht="31.5" thickBot="1" thickTop="1">
      <c r="A5" s="172" t="s">
        <v>0</v>
      </c>
      <c r="B5" s="173"/>
      <c r="C5" s="27"/>
      <c r="D5" s="162" t="s">
        <v>49</v>
      </c>
      <c r="E5" s="162" t="s">
        <v>50</v>
      </c>
      <c r="F5" s="162" t="s">
        <v>53</v>
      </c>
      <c r="H5" s="168" t="s">
        <v>54</v>
      </c>
      <c r="I5" s="168"/>
      <c r="J5" s="168"/>
      <c r="K5" s="168"/>
      <c r="L5" s="168"/>
      <c r="M5" s="168"/>
      <c r="N5" s="168"/>
      <c r="P5" s="164" t="s">
        <v>59</v>
      </c>
      <c r="Q5" s="165"/>
      <c r="R5" s="166"/>
      <c r="T5" s="168" t="s">
        <v>58</v>
      </c>
      <c r="V5" s="168" t="s">
        <v>23</v>
      </c>
    </row>
    <row r="6" spans="1:22" ht="60" customHeight="1" thickBot="1" thickTop="1">
      <c r="A6" s="174"/>
      <c r="B6" s="175"/>
      <c r="C6" s="4"/>
      <c r="D6" s="169"/>
      <c r="E6" s="169"/>
      <c r="F6" s="169"/>
      <c r="G6" s="4"/>
      <c r="H6" s="168" t="s">
        <v>1</v>
      </c>
      <c r="I6" s="168" t="s">
        <v>3</v>
      </c>
      <c r="J6" s="168" t="s">
        <v>21</v>
      </c>
      <c r="K6" s="168" t="s">
        <v>2</v>
      </c>
      <c r="L6" s="168" t="s">
        <v>4</v>
      </c>
      <c r="M6" s="168" t="s">
        <v>17</v>
      </c>
      <c r="N6" s="168"/>
      <c r="P6" s="162" t="s">
        <v>34</v>
      </c>
      <c r="Q6" s="162" t="s">
        <v>79</v>
      </c>
      <c r="R6" s="162" t="s">
        <v>46</v>
      </c>
      <c r="S6" s="4"/>
      <c r="T6" s="168"/>
      <c r="U6" s="4"/>
      <c r="V6" s="168"/>
    </row>
    <row r="7" spans="1:22" ht="81" customHeight="1" thickBot="1" thickTop="1">
      <c r="A7" s="176"/>
      <c r="B7" s="177"/>
      <c r="C7" s="4"/>
      <c r="D7" s="163"/>
      <c r="E7" s="163"/>
      <c r="F7" s="163"/>
      <c r="G7" s="4"/>
      <c r="H7" s="168"/>
      <c r="I7" s="168"/>
      <c r="J7" s="168"/>
      <c r="K7" s="168"/>
      <c r="L7" s="168"/>
      <c r="M7" s="3" t="s">
        <v>18</v>
      </c>
      <c r="N7" s="3" t="s">
        <v>5</v>
      </c>
      <c r="P7" s="163"/>
      <c r="Q7" s="163"/>
      <c r="R7" s="163"/>
      <c r="S7" s="4"/>
      <c r="T7" s="168"/>
      <c r="U7" s="4"/>
      <c r="V7" s="168"/>
    </row>
    <row r="8" spans="1:23" ht="7.5" customHeight="1" thickBot="1" thickTop="1">
      <c r="A8" s="19"/>
      <c r="B8" s="5"/>
      <c r="C8" s="5"/>
      <c r="D8" s="5"/>
      <c r="E8" s="4"/>
      <c r="F8" s="4"/>
      <c r="G8" s="4"/>
      <c r="H8" s="10"/>
      <c r="I8" s="10"/>
      <c r="J8" s="10"/>
      <c r="K8" s="10"/>
      <c r="L8" s="10"/>
      <c r="M8" s="10"/>
      <c r="N8" s="10"/>
      <c r="P8" s="4"/>
      <c r="Q8" s="4"/>
      <c r="R8" s="10"/>
      <c r="S8" s="10"/>
      <c r="T8" s="10"/>
      <c r="U8" s="10"/>
      <c r="V8" s="10"/>
      <c r="W8" s="26"/>
    </row>
    <row r="9" spans="1:22" ht="22.5" customHeight="1" thickBot="1" thickTop="1">
      <c r="A9" s="47" t="s">
        <v>24</v>
      </c>
      <c r="B9" s="45" t="s">
        <v>25</v>
      </c>
      <c r="C9" s="8"/>
      <c r="D9" s="46"/>
      <c r="E9" s="79">
        <f>E10+E20+E22+E24+E26+E28+E30</f>
        <v>1130</v>
      </c>
      <c r="F9" s="125"/>
      <c r="G9" s="14"/>
      <c r="H9" s="79">
        <f aca="true" t="shared" si="0" ref="H9:M9">H10+H20+H22+H24+H26+H28+H30</f>
        <v>257</v>
      </c>
      <c r="I9" s="79">
        <f t="shared" si="0"/>
        <v>500</v>
      </c>
      <c r="J9" s="79">
        <f t="shared" si="0"/>
        <v>0</v>
      </c>
      <c r="K9" s="79">
        <f t="shared" si="0"/>
        <v>373</v>
      </c>
      <c r="L9" s="79">
        <f t="shared" si="0"/>
        <v>0</v>
      </c>
      <c r="M9" s="79">
        <f t="shared" si="0"/>
        <v>0</v>
      </c>
      <c r="N9" s="92"/>
      <c r="P9" s="125"/>
      <c r="Q9" s="79">
        <f>Q10+Q20+Q22+Q24+Q26+Q28+Q30</f>
        <v>1017</v>
      </c>
      <c r="R9" s="79">
        <f>R10+R20+R22+R24+R26+R28+R30</f>
        <v>113</v>
      </c>
      <c r="S9" s="126"/>
      <c r="T9" s="79">
        <f>T10+T20+T22+T24+T26+T28+T30</f>
        <v>0</v>
      </c>
      <c r="U9" s="126"/>
      <c r="V9" s="79">
        <f>V10+V20+V22+V24+V26+V28+V30</f>
        <v>0</v>
      </c>
    </row>
    <row r="10" spans="1:22" ht="22.5" customHeight="1" thickBot="1" thickTop="1">
      <c r="A10" s="35" t="s">
        <v>8</v>
      </c>
      <c r="B10" s="37" t="s">
        <v>27</v>
      </c>
      <c r="C10" s="8"/>
      <c r="D10" s="40"/>
      <c r="E10" s="40">
        <f>H10+I10+J10+K10+L10+M10</f>
        <v>1130</v>
      </c>
      <c r="F10" s="127"/>
      <c r="G10" s="14"/>
      <c r="H10" s="80">
        <f aca="true" t="shared" si="1" ref="H10:M10">SUM(H11:H19)</f>
        <v>257</v>
      </c>
      <c r="I10" s="80">
        <f t="shared" si="1"/>
        <v>500</v>
      </c>
      <c r="J10" s="80">
        <f t="shared" si="1"/>
        <v>0</v>
      </c>
      <c r="K10" s="80">
        <f t="shared" si="1"/>
        <v>373</v>
      </c>
      <c r="L10" s="80">
        <f t="shared" si="1"/>
        <v>0</v>
      </c>
      <c r="M10" s="80">
        <f t="shared" si="1"/>
        <v>0</v>
      </c>
      <c r="N10" s="93"/>
      <c r="P10" s="127"/>
      <c r="Q10" s="80">
        <f>SUM(Q11:Q19)</f>
        <v>1017</v>
      </c>
      <c r="R10" s="80">
        <f>SUM(R11:R19)</f>
        <v>113</v>
      </c>
      <c r="S10" s="126"/>
      <c r="T10" s="80">
        <f>SUM(T11:T19)</f>
        <v>0</v>
      </c>
      <c r="U10" s="126"/>
      <c r="V10" s="80">
        <f>SUM(V11:V19)</f>
        <v>0</v>
      </c>
    </row>
    <row r="11" spans="1:22" ht="22.5" customHeight="1" thickBot="1" thickTop="1">
      <c r="A11" s="18"/>
      <c r="B11" s="20" t="s">
        <v>68</v>
      </c>
      <c r="C11" s="8"/>
      <c r="D11" s="11" t="s">
        <v>75</v>
      </c>
      <c r="E11" s="81">
        <f>SUM(H11:M11)</f>
        <v>70</v>
      </c>
      <c r="F11" s="128"/>
      <c r="G11" s="12"/>
      <c r="H11" s="94">
        <v>0</v>
      </c>
      <c r="I11" s="95">
        <v>70</v>
      </c>
      <c r="J11" s="95">
        <v>0</v>
      </c>
      <c r="K11" s="95">
        <v>0</v>
      </c>
      <c r="L11" s="96">
        <v>0</v>
      </c>
      <c r="M11" s="122">
        <v>0</v>
      </c>
      <c r="N11" s="121"/>
      <c r="P11" s="128"/>
      <c r="Q11" s="94">
        <v>63</v>
      </c>
      <c r="R11" s="94">
        <f aca="true" t="shared" si="2" ref="R11:R19">E11-(Q11+P11)</f>
        <v>7</v>
      </c>
      <c r="S11" s="130"/>
      <c r="T11" s="131"/>
      <c r="U11" s="130"/>
      <c r="V11" s="131"/>
    </row>
    <row r="12" spans="1:22" ht="22.5" customHeight="1" thickBot="1" thickTop="1">
      <c r="A12" s="18"/>
      <c r="B12" s="20" t="s">
        <v>71</v>
      </c>
      <c r="C12" s="8"/>
      <c r="D12" s="11" t="s">
        <v>75</v>
      </c>
      <c r="E12" s="81">
        <f aca="true" t="shared" si="3" ref="E12:E19">SUM(H12:M12)</f>
        <v>110</v>
      </c>
      <c r="F12" s="128"/>
      <c r="G12" s="12"/>
      <c r="H12" s="94">
        <v>50</v>
      </c>
      <c r="I12" s="95">
        <v>60</v>
      </c>
      <c r="J12" s="95">
        <v>0</v>
      </c>
      <c r="K12" s="95">
        <v>0</v>
      </c>
      <c r="L12" s="96">
        <v>0</v>
      </c>
      <c r="M12" s="96">
        <v>0</v>
      </c>
      <c r="N12" s="97"/>
      <c r="P12" s="128"/>
      <c r="Q12" s="94">
        <v>99</v>
      </c>
      <c r="R12" s="94">
        <f t="shared" si="2"/>
        <v>11</v>
      </c>
      <c r="S12" s="130"/>
      <c r="T12" s="131"/>
      <c r="U12" s="130"/>
      <c r="V12" s="131"/>
    </row>
    <row r="13" spans="1:22" ht="22.5" customHeight="1" thickBot="1" thickTop="1">
      <c r="A13" s="18"/>
      <c r="B13" s="20" t="s">
        <v>72</v>
      </c>
      <c r="C13" s="8"/>
      <c r="D13" s="11" t="s">
        <v>75</v>
      </c>
      <c r="E13" s="81">
        <f t="shared" si="3"/>
        <v>100</v>
      </c>
      <c r="F13" s="128"/>
      <c r="G13" s="12"/>
      <c r="H13" s="94">
        <v>0</v>
      </c>
      <c r="I13" s="95">
        <v>0</v>
      </c>
      <c r="J13" s="95">
        <v>0</v>
      </c>
      <c r="K13" s="95">
        <v>100</v>
      </c>
      <c r="L13" s="96">
        <v>0</v>
      </c>
      <c r="M13" s="96">
        <v>0</v>
      </c>
      <c r="N13" s="97"/>
      <c r="P13" s="128"/>
      <c r="Q13" s="94">
        <v>90</v>
      </c>
      <c r="R13" s="94">
        <f t="shared" si="2"/>
        <v>10</v>
      </c>
      <c r="S13" s="130"/>
      <c r="T13" s="131"/>
      <c r="U13" s="130"/>
      <c r="V13" s="131"/>
    </row>
    <row r="14" spans="1:22" ht="22.5" customHeight="1" thickBot="1" thickTop="1">
      <c r="A14" s="18"/>
      <c r="B14" s="20" t="s">
        <v>70</v>
      </c>
      <c r="C14" s="8"/>
      <c r="D14" s="11" t="s">
        <v>75</v>
      </c>
      <c r="E14" s="81">
        <f t="shared" si="3"/>
        <v>40</v>
      </c>
      <c r="F14" s="128"/>
      <c r="G14" s="12"/>
      <c r="H14" s="94">
        <v>0</v>
      </c>
      <c r="I14" s="95">
        <v>0</v>
      </c>
      <c r="J14" s="95">
        <v>0</v>
      </c>
      <c r="K14" s="95">
        <v>40</v>
      </c>
      <c r="L14" s="96">
        <v>0</v>
      </c>
      <c r="M14" s="96">
        <v>0</v>
      </c>
      <c r="N14" s="97"/>
      <c r="P14" s="128"/>
      <c r="Q14" s="94">
        <v>36</v>
      </c>
      <c r="R14" s="94">
        <f t="shared" si="2"/>
        <v>4</v>
      </c>
      <c r="S14" s="130"/>
      <c r="T14" s="131"/>
      <c r="U14" s="130"/>
      <c r="V14" s="131"/>
    </row>
    <row r="15" spans="1:22" ht="22.5" customHeight="1" thickBot="1" thickTop="1">
      <c r="A15" s="18"/>
      <c r="B15" s="20" t="s">
        <v>73</v>
      </c>
      <c r="C15" s="8"/>
      <c r="D15" s="11" t="s">
        <v>75</v>
      </c>
      <c r="E15" s="81">
        <f t="shared" si="3"/>
        <v>160</v>
      </c>
      <c r="F15" s="128"/>
      <c r="G15" s="12"/>
      <c r="H15" s="94">
        <v>0</v>
      </c>
      <c r="I15" s="95">
        <v>0</v>
      </c>
      <c r="J15" s="95">
        <v>0</v>
      </c>
      <c r="K15" s="95">
        <v>160</v>
      </c>
      <c r="L15" s="96">
        <v>0</v>
      </c>
      <c r="M15" s="96">
        <v>0</v>
      </c>
      <c r="N15" s="97"/>
      <c r="P15" s="128"/>
      <c r="Q15" s="94">
        <v>144</v>
      </c>
      <c r="R15" s="94">
        <f t="shared" si="2"/>
        <v>16</v>
      </c>
      <c r="S15" s="130"/>
      <c r="T15" s="131"/>
      <c r="U15" s="130"/>
      <c r="V15" s="131"/>
    </row>
    <row r="16" spans="1:22" ht="22.5" customHeight="1" thickBot="1" thickTop="1">
      <c r="A16" s="18"/>
      <c r="B16" s="20" t="s">
        <v>74</v>
      </c>
      <c r="C16" s="8"/>
      <c r="D16" s="11" t="s">
        <v>75</v>
      </c>
      <c r="E16" s="81">
        <f t="shared" si="3"/>
        <v>370</v>
      </c>
      <c r="F16" s="128"/>
      <c r="G16" s="12"/>
      <c r="H16" s="94">
        <v>0</v>
      </c>
      <c r="I16" s="95">
        <v>370</v>
      </c>
      <c r="J16" s="95">
        <v>0</v>
      </c>
      <c r="K16" s="95">
        <v>0</v>
      </c>
      <c r="L16" s="96">
        <v>0</v>
      </c>
      <c r="M16" s="96">
        <v>0</v>
      </c>
      <c r="N16" s="97"/>
      <c r="P16" s="128"/>
      <c r="Q16" s="94">
        <v>333</v>
      </c>
      <c r="R16" s="94">
        <f t="shared" si="2"/>
        <v>37</v>
      </c>
      <c r="S16" s="130"/>
      <c r="T16" s="131"/>
      <c r="U16" s="130"/>
      <c r="V16" s="131"/>
    </row>
    <row r="17" spans="1:22" ht="22.5" customHeight="1" thickBot="1" thickTop="1">
      <c r="A17" s="18"/>
      <c r="B17" s="20" t="s">
        <v>77</v>
      </c>
      <c r="C17" s="8"/>
      <c r="D17" s="11" t="s">
        <v>75</v>
      </c>
      <c r="E17" s="81">
        <f t="shared" si="3"/>
        <v>30</v>
      </c>
      <c r="F17" s="128"/>
      <c r="G17" s="12"/>
      <c r="H17" s="94">
        <v>0</v>
      </c>
      <c r="I17" s="95">
        <v>0</v>
      </c>
      <c r="J17" s="95">
        <v>0</v>
      </c>
      <c r="K17" s="95">
        <v>30</v>
      </c>
      <c r="L17" s="96">
        <v>0</v>
      </c>
      <c r="M17" s="96">
        <v>0</v>
      </c>
      <c r="N17" s="97"/>
      <c r="P17" s="128"/>
      <c r="Q17" s="94">
        <v>27</v>
      </c>
      <c r="R17" s="94">
        <f t="shared" si="2"/>
        <v>3</v>
      </c>
      <c r="S17" s="130"/>
      <c r="T17" s="131"/>
      <c r="U17" s="130"/>
      <c r="V17" s="131"/>
    </row>
    <row r="18" spans="1:22" ht="22.5" customHeight="1" thickBot="1" thickTop="1">
      <c r="A18" s="18"/>
      <c r="B18" s="20" t="s">
        <v>76</v>
      </c>
      <c r="C18" s="8"/>
      <c r="D18" s="11" t="s">
        <v>75</v>
      </c>
      <c r="E18" s="81">
        <f t="shared" si="3"/>
        <v>200</v>
      </c>
      <c r="F18" s="128"/>
      <c r="G18" s="12"/>
      <c r="H18" s="94">
        <v>200</v>
      </c>
      <c r="I18" s="95">
        <v>0</v>
      </c>
      <c r="J18" s="95">
        <v>0</v>
      </c>
      <c r="K18" s="95">
        <v>0</v>
      </c>
      <c r="L18" s="96">
        <v>0</v>
      </c>
      <c r="M18" s="96">
        <v>0</v>
      </c>
      <c r="N18" s="97"/>
      <c r="P18" s="128"/>
      <c r="Q18" s="94">
        <v>180</v>
      </c>
      <c r="R18" s="94">
        <f t="shared" si="2"/>
        <v>20</v>
      </c>
      <c r="S18" s="130"/>
      <c r="T18" s="131"/>
      <c r="U18" s="130"/>
      <c r="V18" s="131"/>
    </row>
    <row r="19" spans="1:22" ht="22.5" customHeight="1" thickBot="1" thickTop="1">
      <c r="A19" s="18"/>
      <c r="B19" s="20" t="s">
        <v>66</v>
      </c>
      <c r="C19" s="8"/>
      <c r="D19" s="11" t="s">
        <v>75</v>
      </c>
      <c r="E19" s="81">
        <f t="shared" si="3"/>
        <v>50</v>
      </c>
      <c r="F19" s="128"/>
      <c r="G19" s="12"/>
      <c r="H19" s="94">
        <v>7</v>
      </c>
      <c r="I19" s="95">
        <v>0</v>
      </c>
      <c r="J19" s="95">
        <v>0</v>
      </c>
      <c r="K19" s="95">
        <v>43</v>
      </c>
      <c r="L19" s="96">
        <v>0</v>
      </c>
      <c r="M19" s="96">
        <v>0</v>
      </c>
      <c r="N19" s="97"/>
      <c r="P19" s="128"/>
      <c r="Q19" s="94">
        <v>45</v>
      </c>
      <c r="R19" s="94">
        <f t="shared" si="2"/>
        <v>5</v>
      </c>
      <c r="S19" s="130"/>
      <c r="T19" s="131"/>
      <c r="U19" s="130"/>
      <c r="V19" s="131"/>
    </row>
    <row r="20" spans="1:22" ht="22.5" customHeight="1" thickBot="1" thickTop="1">
      <c r="A20" s="36" t="s">
        <v>10</v>
      </c>
      <c r="B20" s="37" t="s">
        <v>28</v>
      </c>
      <c r="C20" s="8"/>
      <c r="D20" s="24"/>
      <c r="E20" s="80">
        <f>E21</f>
        <v>0</v>
      </c>
      <c r="F20" s="127"/>
      <c r="G20" s="14"/>
      <c r="H20" s="80">
        <f aca="true" t="shared" si="4" ref="H20:M20">H21</f>
        <v>0</v>
      </c>
      <c r="I20" s="80">
        <f t="shared" si="4"/>
        <v>0</v>
      </c>
      <c r="J20" s="80">
        <f t="shared" si="4"/>
        <v>0</v>
      </c>
      <c r="K20" s="80">
        <f t="shared" si="4"/>
        <v>0</v>
      </c>
      <c r="L20" s="80">
        <f t="shared" si="4"/>
        <v>0</v>
      </c>
      <c r="M20" s="80">
        <f t="shared" si="4"/>
        <v>0</v>
      </c>
      <c r="N20" s="93"/>
      <c r="P20" s="127"/>
      <c r="Q20" s="80">
        <f>Q21</f>
        <v>0</v>
      </c>
      <c r="R20" s="80">
        <f>R21</f>
        <v>0</v>
      </c>
      <c r="S20" s="126"/>
      <c r="T20" s="80">
        <f>T21</f>
        <v>0</v>
      </c>
      <c r="U20" s="126"/>
      <c r="V20" s="80">
        <f>V21</f>
        <v>0</v>
      </c>
    </row>
    <row r="21" spans="1:22" ht="22.5" customHeight="1" thickBot="1" thickTop="1">
      <c r="A21" s="18"/>
      <c r="B21" s="20" t="s">
        <v>9</v>
      </c>
      <c r="C21" s="8"/>
      <c r="D21" s="11"/>
      <c r="E21" s="81"/>
      <c r="F21" s="128"/>
      <c r="G21" s="12"/>
      <c r="H21" s="94"/>
      <c r="I21" s="95"/>
      <c r="J21" s="95"/>
      <c r="K21" s="95"/>
      <c r="L21" s="96"/>
      <c r="M21" s="96"/>
      <c r="N21" s="97"/>
      <c r="P21" s="128"/>
      <c r="Q21" s="94">
        <v>0</v>
      </c>
      <c r="R21" s="94">
        <f>E21-(Q21+P21)</f>
        <v>0</v>
      </c>
      <c r="S21" s="130"/>
      <c r="T21" s="96"/>
      <c r="U21" s="130"/>
      <c r="V21" s="96"/>
    </row>
    <row r="22" spans="1:22" ht="22.5" customHeight="1" thickBot="1" thickTop="1">
      <c r="A22" s="36" t="s">
        <v>11</v>
      </c>
      <c r="B22" s="37" t="s">
        <v>29</v>
      </c>
      <c r="C22" s="8"/>
      <c r="D22" s="24"/>
      <c r="E22" s="80">
        <f>E23</f>
        <v>0</v>
      </c>
      <c r="F22" s="127"/>
      <c r="G22" s="14"/>
      <c r="H22" s="80">
        <f aca="true" t="shared" si="5" ref="H22:M22">H23</f>
        <v>0</v>
      </c>
      <c r="I22" s="80">
        <f t="shared" si="5"/>
        <v>0</v>
      </c>
      <c r="J22" s="80">
        <f t="shared" si="5"/>
        <v>0</v>
      </c>
      <c r="K22" s="80">
        <f t="shared" si="5"/>
        <v>0</v>
      </c>
      <c r="L22" s="80">
        <f t="shared" si="5"/>
        <v>0</v>
      </c>
      <c r="M22" s="80">
        <f t="shared" si="5"/>
        <v>0</v>
      </c>
      <c r="N22" s="93"/>
      <c r="P22" s="127"/>
      <c r="Q22" s="80">
        <f>Q23</f>
        <v>0</v>
      </c>
      <c r="R22" s="80">
        <f>R23</f>
        <v>0</v>
      </c>
      <c r="S22" s="126"/>
      <c r="T22" s="80">
        <f>T23</f>
        <v>0</v>
      </c>
      <c r="U22" s="126"/>
      <c r="V22" s="80">
        <f>V23</f>
        <v>0</v>
      </c>
    </row>
    <row r="23" spans="1:22" ht="22.5" customHeight="1" thickBot="1" thickTop="1">
      <c r="A23" s="18"/>
      <c r="B23" s="20" t="s">
        <v>9</v>
      </c>
      <c r="C23" s="8"/>
      <c r="D23" s="11"/>
      <c r="E23" s="81"/>
      <c r="F23" s="128"/>
      <c r="G23" s="12"/>
      <c r="H23" s="94"/>
      <c r="I23" s="95"/>
      <c r="J23" s="95"/>
      <c r="K23" s="95"/>
      <c r="L23" s="96"/>
      <c r="M23" s="96"/>
      <c r="N23" s="97"/>
      <c r="P23" s="128"/>
      <c r="Q23" s="94">
        <v>0</v>
      </c>
      <c r="R23" s="94">
        <f>E23-(Q23+P23)</f>
        <v>0</v>
      </c>
      <c r="S23" s="130"/>
      <c r="T23" s="96"/>
      <c r="U23" s="130"/>
      <c r="V23" s="96"/>
    </row>
    <row r="24" spans="1:23" s="43" customFormat="1" ht="22.5" customHeight="1" thickBot="1" thickTop="1">
      <c r="A24" s="36" t="s">
        <v>12</v>
      </c>
      <c r="B24" s="37" t="s">
        <v>30</v>
      </c>
      <c r="C24" s="41"/>
      <c r="D24" s="40"/>
      <c r="E24" s="80">
        <f>E25</f>
        <v>0</v>
      </c>
      <c r="F24" s="127"/>
      <c r="G24" s="14"/>
      <c r="H24" s="80">
        <f aca="true" t="shared" si="6" ref="H24:M24">H25</f>
        <v>0</v>
      </c>
      <c r="I24" s="80">
        <f t="shared" si="6"/>
        <v>0</v>
      </c>
      <c r="J24" s="80">
        <f t="shared" si="6"/>
        <v>0</v>
      </c>
      <c r="K24" s="80">
        <f t="shared" si="6"/>
        <v>0</v>
      </c>
      <c r="L24" s="80">
        <f t="shared" si="6"/>
        <v>0</v>
      </c>
      <c r="M24" s="80">
        <f t="shared" si="6"/>
        <v>0</v>
      </c>
      <c r="N24" s="93"/>
      <c r="P24" s="127"/>
      <c r="Q24" s="80">
        <f>Q25</f>
        <v>0</v>
      </c>
      <c r="R24" s="80">
        <f>R25</f>
        <v>0</v>
      </c>
      <c r="S24" s="126"/>
      <c r="T24" s="80">
        <f>T25</f>
        <v>0</v>
      </c>
      <c r="U24" s="126"/>
      <c r="V24" s="80">
        <f>V25</f>
        <v>0</v>
      </c>
      <c r="W24" s="42"/>
    </row>
    <row r="25" spans="1:22" ht="22.5" customHeight="1" thickBot="1" thickTop="1">
      <c r="A25" s="18"/>
      <c r="B25" s="20" t="s">
        <v>9</v>
      </c>
      <c r="C25" s="8"/>
      <c r="D25" s="11"/>
      <c r="E25" s="81"/>
      <c r="F25" s="128"/>
      <c r="G25" s="12"/>
      <c r="H25" s="122"/>
      <c r="I25" s="123"/>
      <c r="J25" s="123"/>
      <c r="K25" s="123"/>
      <c r="L25" s="122"/>
      <c r="M25" s="122"/>
      <c r="N25" s="121"/>
      <c r="P25" s="128"/>
      <c r="Q25" s="94"/>
      <c r="R25" s="94"/>
      <c r="S25" s="130"/>
      <c r="T25" s="131"/>
      <c r="U25" s="130"/>
      <c r="V25" s="131"/>
    </row>
    <row r="26" spans="1:22" ht="22.5" customHeight="1" thickBot="1" thickTop="1">
      <c r="A26" s="36" t="s">
        <v>15</v>
      </c>
      <c r="B26" s="37" t="s">
        <v>47</v>
      </c>
      <c r="C26" s="8"/>
      <c r="D26" s="24"/>
      <c r="E26" s="80">
        <f>E27</f>
        <v>0</v>
      </c>
      <c r="F26" s="127"/>
      <c r="G26" s="14"/>
      <c r="H26" s="80">
        <f aca="true" t="shared" si="7" ref="H26:M26">H27</f>
        <v>0</v>
      </c>
      <c r="I26" s="80">
        <f t="shared" si="7"/>
        <v>0</v>
      </c>
      <c r="J26" s="80">
        <f t="shared" si="7"/>
        <v>0</v>
      </c>
      <c r="K26" s="80">
        <f t="shared" si="7"/>
        <v>0</v>
      </c>
      <c r="L26" s="80">
        <f t="shared" si="7"/>
        <v>0</v>
      </c>
      <c r="M26" s="80">
        <f t="shared" si="7"/>
        <v>0</v>
      </c>
      <c r="N26" s="93"/>
      <c r="P26" s="127"/>
      <c r="Q26" s="80">
        <f>Q27</f>
        <v>0</v>
      </c>
      <c r="R26" s="80">
        <f>R27</f>
        <v>0</v>
      </c>
      <c r="S26" s="126"/>
      <c r="T26" s="80">
        <f>T27</f>
        <v>0</v>
      </c>
      <c r="U26" s="126"/>
      <c r="V26" s="80">
        <f>V27</f>
        <v>0</v>
      </c>
    </row>
    <row r="27" spans="1:22" ht="22.5" customHeight="1" thickBot="1" thickTop="1">
      <c r="A27" s="18"/>
      <c r="B27" s="20" t="s">
        <v>9</v>
      </c>
      <c r="C27" s="8"/>
      <c r="D27" s="11"/>
      <c r="E27" s="81"/>
      <c r="F27" s="128"/>
      <c r="G27" s="12"/>
      <c r="H27" s="94"/>
      <c r="I27" s="95"/>
      <c r="J27" s="95"/>
      <c r="K27" s="95"/>
      <c r="L27" s="96"/>
      <c r="M27" s="96"/>
      <c r="N27" s="97"/>
      <c r="P27" s="128"/>
      <c r="Q27" s="96"/>
      <c r="R27" s="94">
        <f>E27-(Q27+P27)</f>
        <v>0</v>
      </c>
      <c r="S27" s="130"/>
      <c r="T27" s="96"/>
      <c r="U27" s="130"/>
      <c r="V27" s="96"/>
    </row>
    <row r="28" spans="1:23" s="43" customFormat="1" ht="22.5" customHeight="1" thickBot="1" thickTop="1">
      <c r="A28" s="36" t="s">
        <v>16</v>
      </c>
      <c r="B28" s="37" t="s">
        <v>48</v>
      </c>
      <c r="C28" s="41"/>
      <c r="D28" s="40"/>
      <c r="E28" s="80">
        <f>E29</f>
        <v>0</v>
      </c>
      <c r="F28" s="127"/>
      <c r="G28" s="14"/>
      <c r="H28" s="80">
        <f aca="true" t="shared" si="8" ref="H28:M28">H29</f>
        <v>0</v>
      </c>
      <c r="I28" s="80">
        <f t="shared" si="8"/>
        <v>0</v>
      </c>
      <c r="J28" s="80">
        <f t="shared" si="8"/>
        <v>0</v>
      </c>
      <c r="K28" s="80">
        <f t="shared" si="8"/>
        <v>0</v>
      </c>
      <c r="L28" s="80">
        <f t="shared" si="8"/>
        <v>0</v>
      </c>
      <c r="M28" s="80">
        <f t="shared" si="8"/>
        <v>0</v>
      </c>
      <c r="N28" s="93"/>
      <c r="P28" s="127"/>
      <c r="Q28" s="80">
        <f>Q29</f>
        <v>0</v>
      </c>
      <c r="R28" s="80">
        <f>R29</f>
        <v>0</v>
      </c>
      <c r="S28" s="126"/>
      <c r="T28" s="80">
        <f>T29</f>
        <v>0</v>
      </c>
      <c r="U28" s="126"/>
      <c r="V28" s="80">
        <f>V29</f>
        <v>0</v>
      </c>
      <c r="W28" s="42"/>
    </row>
    <row r="29" spans="1:22" ht="22.5" customHeight="1" thickBot="1" thickTop="1">
      <c r="A29" s="18"/>
      <c r="B29" s="20" t="s">
        <v>9</v>
      </c>
      <c r="C29" s="8"/>
      <c r="D29" s="11"/>
      <c r="E29" s="81"/>
      <c r="F29" s="128"/>
      <c r="G29" s="12"/>
      <c r="H29" s="94"/>
      <c r="I29" s="95"/>
      <c r="J29" s="95"/>
      <c r="K29" s="95"/>
      <c r="L29" s="96"/>
      <c r="M29" s="96"/>
      <c r="N29" s="97"/>
      <c r="P29" s="128"/>
      <c r="Q29" s="96"/>
      <c r="R29" s="94">
        <f>E29-(Q29+P29)</f>
        <v>0</v>
      </c>
      <c r="S29" s="130"/>
      <c r="T29" s="96"/>
      <c r="U29" s="130"/>
      <c r="V29" s="96"/>
    </row>
    <row r="30" spans="1:23" s="43" customFormat="1" ht="22.5" customHeight="1" thickBot="1" thickTop="1">
      <c r="A30" s="36" t="s">
        <v>31</v>
      </c>
      <c r="B30" s="37" t="s">
        <v>19</v>
      </c>
      <c r="C30" s="41"/>
      <c r="D30" s="40"/>
      <c r="E30" s="80">
        <f>E31+E33</f>
        <v>0</v>
      </c>
      <c r="F30" s="127"/>
      <c r="G30" s="14"/>
      <c r="H30" s="80">
        <f aca="true" t="shared" si="9" ref="H30:M30">H31+H33</f>
        <v>0</v>
      </c>
      <c r="I30" s="80">
        <f t="shared" si="9"/>
        <v>0</v>
      </c>
      <c r="J30" s="80">
        <f t="shared" si="9"/>
        <v>0</v>
      </c>
      <c r="K30" s="80">
        <f t="shared" si="9"/>
        <v>0</v>
      </c>
      <c r="L30" s="80">
        <f t="shared" si="9"/>
        <v>0</v>
      </c>
      <c r="M30" s="80">
        <f t="shared" si="9"/>
        <v>0</v>
      </c>
      <c r="N30" s="93"/>
      <c r="P30" s="127"/>
      <c r="Q30" s="80">
        <f>Q31+Q33</f>
        <v>0</v>
      </c>
      <c r="R30" s="80">
        <f>R31+R33</f>
        <v>0</v>
      </c>
      <c r="S30" s="126"/>
      <c r="T30" s="80">
        <f>T31+T33</f>
        <v>0</v>
      </c>
      <c r="U30" s="126"/>
      <c r="V30" s="80">
        <f>V31+V33</f>
        <v>0</v>
      </c>
      <c r="W30" s="42"/>
    </row>
    <row r="31" spans="1:22" ht="22.5" customHeight="1" thickBot="1" thickTop="1">
      <c r="A31" s="38" t="s">
        <v>32</v>
      </c>
      <c r="B31" s="39" t="s">
        <v>13</v>
      </c>
      <c r="C31" s="8"/>
      <c r="D31" s="28"/>
      <c r="E31" s="145">
        <f>E32</f>
        <v>0</v>
      </c>
      <c r="F31" s="156"/>
      <c r="G31" s="148"/>
      <c r="H31" s="145">
        <f aca="true" t="shared" si="10" ref="H31:M31">H32</f>
        <v>0</v>
      </c>
      <c r="I31" s="145">
        <f t="shared" si="10"/>
        <v>0</v>
      </c>
      <c r="J31" s="145">
        <f t="shared" si="10"/>
        <v>0</v>
      </c>
      <c r="K31" s="145">
        <f t="shared" si="10"/>
        <v>0</v>
      </c>
      <c r="L31" s="145">
        <f t="shared" si="10"/>
        <v>0</v>
      </c>
      <c r="M31" s="145">
        <f t="shared" si="10"/>
        <v>0</v>
      </c>
      <c r="N31" s="157"/>
      <c r="P31" s="132"/>
      <c r="Q31" s="82">
        <f>Q32</f>
        <v>0</v>
      </c>
      <c r="R31" s="82">
        <f>R32</f>
        <v>0</v>
      </c>
      <c r="S31" s="130"/>
      <c r="T31" s="82">
        <f>T32</f>
        <v>0</v>
      </c>
      <c r="U31" s="130"/>
      <c r="V31" s="82">
        <f>V32</f>
        <v>0</v>
      </c>
    </row>
    <row r="32" spans="1:22" ht="22.5" customHeight="1" thickBot="1" thickTop="1">
      <c r="A32" s="18"/>
      <c r="B32" s="20" t="s">
        <v>9</v>
      </c>
      <c r="C32" s="8"/>
      <c r="D32" s="11"/>
      <c r="E32" s="81"/>
      <c r="F32" s="128"/>
      <c r="G32" s="12"/>
      <c r="H32" s="94"/>
      <c r="I32" s="95"/>
      <c r="J32" s="95"/>
      <c r="K32" s="95"/>
      <c r="L32" s="96"/>
      <c r="M32" s="96"/>
      <c r="N32" s="97"/>
      <c r="P32" s="128"/>
      <c r="Q32" s="129"/>
      <c r="R32" s="94"/>
      <c r="S32" s="130"/>
      <c r="T32" s="131"/>
      <c r="U32" s="130"/>
      <c r="V32" s="131"/>
    </row>
    <row r="33" spans="1:22" ht="22.5" customHeight="1" thickBot="1" thickTop="1">
      <c r="A33" s="38" t="s">
        <v>33</v>
      </c>
      <c r="B33" s="39" t="s">
        <v>20</v>
      </c>
      <c r="C33" s="8"/>
      <c r="D33" s="28"/>
      <c r="E33" s="145">
        <f>E34</f>
        <v>0</v>
      </c>
      <c r="F33" s="156"/>
      <c r="G33" s="148"/>
      <c r="H33" s="145">
        <f aca="true" t="shared" si="11" ref="H33:M33">H34</f>
        <v>0</v>
      </c>
      <c r="I33" s="145">
        <f t="shared" si="11"/>
        <v>0</v>
      </c>
      <c r="J33" s="145">
        <f t="shared" si="11"/>
        <v>0</v>
      </c>
      <c r="K33" s="145">
        <f t="shared" si="11"/>
        <v>0</v>
      </c>
      <c r="L33" s="145">
        <f t="shared" si="11"/>
        <v>0</v>
      </c>
      <c r="M33" s="145">
        <f t="shared" si="11"/>
        <v>0</v>
      </c>
      <c r="N33" s="157"/>
      <c r="P33" s="132"/>
      <c r="Q33" s="82">
        <f>Q34</f>
        <v>0</v>
      </c>
      <c r="R33" s="82">
        <f>R34</f>
        <v>0</v>
      </c>
      <c r="S33" s="130"/>
      <c r="T33" s="82">
        <f>T34</f>
        <v>0</v>
      </c>
      <c r="U33" s="130"/>
      <c r="V33" s="82">
        <f>V34</f>
        <v>0</v>
      </c>
    </row>
    <row r="34" spans="1:22" ht="22.5" customHeight="1" thickBot="1" thickTop="1">
      <c r="A34" s="18"/>
      <c r="B34" s="20" t="s">
        <v>9</v>
      </c>
      <c r="C34" s="8"/>
      <c r="D34" s="11"/>
      <c r="E34" s="81"/>
      <c r="F34" s="128"/>
      <c r="G34" s="12"/>
      <c r="H34" s="81"/>
      <c r="I34" s="81"/>
      <c r="J34" s="81"/>
      <c r="K34" s="81"/>
      <c r="L34" s="81"/>
      <c r="M34" s="81"/>
      <c r="N34" s="97"/>
      <c r="P34" s="128"/>
      <c r="Q34" s="129"/>
      <c r="R34" s="94"/>
      <c r="S34" s="130"/>
      <c r="T34" s="131"/>
      <c r="U34" s="130"/>
      <c r="V34" s="131"/>
    </row>
    <row r="35" spans="1:22" ht="29.25" thickBot="1" thickTop="1">
      <c r="A35" s="44" t="s">
        <v>26</v>
      </c>
      <c r="B35" s="45" t="s">
        <v>22</v>
      </c>
      <c r="C35" s="8"/>
      <c r="D35" s="151"/>
      <c r="E35" s="152"/>
      <c r="F35" s="152">
        <f>F36+F41+F43+F45+F47+F49+F51</f>
        <v>2752</v>
      </c>
      <c r="G35" s="148"/>
      <c r="H35" s="152">
        <f aca="true" t="shared" si="12" ref="H35:M35">H36+H41+H43+H45+H47+H49+H51</f>
        <v>420</v>
      </c>
      <c r="I35" s="152">
        <f t="shared" si="12"/>
        <v>850</v>
      </c>
      <c r="J35" s="152">
        <f t="shared" si="12"/>
        <v>0</v>
      </c>
      <c r="K35" s="152">
        <f t="shared" si="12"/>
        <v>0</v>
      </c>
      <c r="L35" s="152">
        <f t="shared" si="12"/>
        <v>946</v>
      </c>
      <c r="M35" s="152">
        <f t="shared" si="12"/>
        <v>536</v>
      </c>
      <c r="N35" s="153"/>
      <c r="O35" s="154"/>
      <c r="P35" s="152"/>
      <c r="Q35" s="152">
        <f>Q36+Q41+Q43+Q45+Q47+Q49+Q51</f>
        <v>1338</v>
      </c>
      <c r="R35" s="152">
        <f>R36+R41+R43+R45+R47+R49+R51</f>
        <v>274</v>
      </c>
      <c r="S35" s="155"/>
      <c r="T35" s="152">
        <f>T36+T41+T43+T45+T47+T49+T51</f>
        <v>0</v>
      </c>
      <c r="U35" s="155"/>
      <c r="V35" s="152">
        <f>V9+V10+V20+V22+V24+V26+V28+V30+V31+V33</f>
        <v>0</v>
      </c>
    </row>
    <row r="36" spans="1:22" ht="22.5" customHeight="1" thickBot="1" thickTop="1">
      <c r="A36" s="35" t="s">
        <v>8</v>
      </c>
      <c r="B36" s="37" t="s">
        <v>27</v>
      </c>
      <c r="C36" s="8"/>
      <c r="D36" s="40"/>
      <c r="E36" s="127"/>
      <c r="F36" s="80">
        <f>F37+F40+F38</f>
        <v>1570</v>
      </c>
      <c r="G36" s="14"/>
      <c r="H36" s="80">
        <f aca="true" t="shared" si="13" ref="H36:M36">H37+H40+H38</f>
        <v>420</v>
      </c>
      <c r="I36" s="80">
        <f t="shared" si="13"/>
        <v>850</v>
      </c>
      <c r="J36" s="80">
        <f t="shared" si="13"/>
        <v>0</v>
      </c>
      <c r="K36" s="80">
        <f t="shared" si="13"/>
        <v>0</v>
      </c>
      <c r="L36" s="80">
        <f t="shared" si="13"/>
        <v>0</v>
      </c>
      <c r="M36" s="80">
        <f t="shared" si="13"/>
        <v>300</v>
      </c>
      <c r="N36" s="93"/>
      <c r="P36" s="80">
        <f aca="true" t="shared" si="14" ref="P36:V36">P37+P40</f>
        <v>48</v>
      </c>
      <c r="Q36" s="80">
        <f t="shared" si="14"/>
        <v>1078</v>
      </c>
      <c r="R36" s="80">
        <f t="shared" si="14"/>
        <v>274</v>
      </c>
      <c r="S36" s="126"/>
      <c r="T36" s="80">
        <f t="shared" si="14"/>
        <v>0</v>
      </c>
      <c r="U36" s="126"/>
      <c r="V36" s="80">
        <f t="shared" si="14"/>
        <v>0</v>
      </c>
    </row>
    <row r="37" spans="1:24" ht="22.5" customHeight="1" thickBot="1" thickTop="1">
      <c r="A37" s="18"/>
      <c r="B37" s="20" t="s">
        <v>68</v>
      </c>
      <c r="C37" s="8"/>
      <c r="D37" s="11" t="s">
        <v>78</v>
      </c>
      <c r="E37" s="128"/>
      <c r="F37" s="81">
        <f>M37+L37+K37+J37+I37+H37</f>
        <v>1100</v>
      </c>
      <c r="G37" s="12"/>
      <c r="H37" s="94">
        <v>0</v>
      </c>
      <c r="I37" s="95">
        <v>800</v>
      </c>
      <c r="J37" s="95">
        <v>0</v>
      </c>
      <c r="K37" s="95">
        <v>0</v>
      </c>
      <c r="L37" s="96">
        <v>0</v>
      </c>
      <c r="M37" s="96">
        <v>300</v>
      </c>
      <c r="N37" s="97"/>
      <c r="P37" s="160">
        <v>0</v>
      </c>
      <c r="Q37" s="129">
        <v>990</v>
      </c>
      <c r="R37" s="94">
        <f>F37-(Q37+P37)</f>
        <v>110</v>
      </c>
      <c r="S37" s="130"/>
      <c r="T37" s="131"/>
      <c r="U37" s="130"/>
      <c r="V37" s="131"/>
      <c r="X37" s="159"/>
    </row>
    <row r="38" spans="1:24" ht="22.5" customHeight="1" thickBot="1" thickTop="1">
      <c r="A38" s="18"/>
      <c r="B38" s="20" t="s">
        <v>61</v>
      </c>
      <c r="C38" s="8"/>
      <c r="D38" s="11" t="s">
        <v>78</v>
      </c>
      <c r="E38" s="128"/>
      <c r="F38" s="81">
        <f>M38+L38+K38+J38+I38+H38</f>
        <v>170</v>
      </c>
      <c r="G38" s="12"/>
      <c r="H38" s="94">
        <v>120</v>
      </c>
      <c r="I38" s="95">
        <v>50</v>
      </c>
      <c r="J38" s="95">
        <v>0</v>
      </c>
      <c r="K38" s="95">
        <v>0</v>
      </c>
      <c r="L38" s="96">
        <v>0</v>
      </c>
      <c r="M38" s="96">
        <v>0</v>
      </c>
      <c r="N38" s="97"/>
      <c r="P38" s="160">
        <v>0</v>
      </c>
      <c r="Q38" s="129">
        <v>135</v>
      </c>
      <c r="R38" s="94">
        <f>F38-(Q38+P38)</f>
        <v>35</v>
      </c>
      <c r="S38" s="130"/>
      <c r="T38" s="131"/>
      <c r="U38" s="130"/>
      <c r="V38" s="131"/>
      <c r="X38" s="159"/>
    </row>
    <row r="39" spans="1:24" ht="22.5" customHeight="1" thickBot="1" thickTop="1">
      <c r="A39" s="18"/>
      <c r="B39" s="20" t="s">
        <v>66</v>
      </c>
      <c r="C39" s="8"/>
      <c r="D39" s="11" t="s">
        <v>78</v>
      </c>
      <c r="E39" s="128"/>
      <c r="F39" s="81">
        <v>90</v>
      </c>
      <c r="G39" s="12"/>
      <c r="H39" s="94">
        <v>0</v>
      </c>
      <c r="I39" s="95">
        <v>0</v>
      </c>
      <c r="J39" s="95">
        <v>0</v>
      </c>
      <c r="K39" s="95">
        <v>90</v>
      </c>
      <c r="L39" s="96">
        <v>0</v>
      </c>
      <c r="M39" s="96">
        <v>0</v>
      </c>
      <c r="N39" s="97"/>
      <c r="P39" s="160">
        <v>0</v>
      </c>
      <c r="Q39" s="129">
        <v>81</v>
      </c>
      <c r="R39" s="94">
        <v>9</v>
      </c>
      <c r="S39" s="130"/>
      <c r="T39" s="131"/>
      <c r="U39" s="130"/>
      <c r="V39" s="131"/>
      <c r="X39" s="159"/>
    </row>
    <row r="40" spans="1:24" ht="22.5" customHeight="1" thickBot="1" thickTop="1">
      <c r="A40" s="18"/>
      <c r="B40" s="20" t="s">
        <v>67</v>
      </c>
      <c r="C40" s="8"/>
      <c r="D40" s="11" t="s">
        <v>69</v>
      </c>
      <c r="E40" s="128"/>
      <c r="F40" s="81">
        <f>M40+L40+K40+J40+I40+H40</f>
        <v>300</v>
      </c>
      <c r="G40" s="12"/>
      <c r="H40" s="94">
        <v>300</v>
      </c>
      <c r="I40" s="95">
        <v>0</v>
      </c>
      <c r="J40" s="95">
        <v>0</v>
      </c>
      <c r="K40" s="95">
        <v>0</v>
      </c>
      <c r="L40" s="96">
        <v>0</v>
      </c>
      <c r="M40" s="96">
        <v>0</v>
      </c>
      <c r="N40" s="97"/>
      <c r="P40" s="160">
        <v>48</v>
      </c>
      <c r="Q40" s="94">
        <v>88</v>
      </c>
      <c r="R40" s="94">
        <f>F40-(Q40+P40)</f>
        <v>164</v>
      </c>
      <c r="S40" s="130"/>
      <c r="T40" s="131"/>
      <c r="U40" s="130"/>
      <c r="V40" s="131"/>
      <c r="X40" s="159"/>
    </row>
    <row r="41" spans="1:22" ht="22.5" customHeight="1" thickBot="1" thickTop="1">
      <c r="A41" s="36" t="s">
        <v>10</v>
      </c>
      <c r="B41" s="37" t="s">
        <v>28</v>
      </c>
      <c r="C41" s="8"/>
      <c r="D41" s="24"/>
      <c r="E41" s="127"/>
      <c r="F41" s="80">
        <f>F42</f>
        <v>0</v>
      </c>
      <c r="G41" s="14"/>
      <c r="H41" s="80">
        <f aca="true" t="shared" si="15" ref="H41:M41">H42</f>
        <v>0</v>
      </c>
      <c r="I41" s="80">
        <f t="shared" si="15"/>
        <v>0</v>
      </c>
      <c r="J41" s="80">
        <f t="shared" si="15"/>
        <v>0</v>
      </c>
      <c r="K41" s="80">
        <f t="shared" si="15"/>
        <v>0</v>
      </c>
      <c r="L41" s="80">
        <f t="shared" si="15"/>
        <v>0</v>
      </c>
      <c r="M41" s="80">
        <f t="shared" si="15"/>
        <v>0</v>
      </c>
      <c r="N41" s="93"/>
      <c r="P41" s="80"/>
      <c r="Q41" s="80">
        <f>Q42</f>
        <v>0</v>
      </c>
      <c r="R41" s="80">
        <f>R42</f>
        <v>0</v>
      </c>
      <c r="S41" s="126"/>
      <c r="T41" s="80"/>
      <c r="U41" s="126"/>
      <c r="V41" s="152">
        <f>V14+V15+V25+V27+V29+V31+V33+V35+V36+V38</f>
        <v>0</v>
      </c>
    </row>
    <row r="42" spans="1:24" ht="22.5" customHeight="1" thickBot="1" thickTop="1">
      <c r="A42" s="18"/>
      <c r="B42" s="20" t="s">
        <v>9</v>
      </c>
      <c r="C42" s="8"/>
      <c r="D42" s="11"/>
      <c r="E42" s="128"/>
      <c r="F42" s="81">
        <f>I42+J42+K42+L42+M42+H42</f>
        <v>0</v>
      </c>
      <c r="G42" s="12"/>
      <c r="H42" s="122"/>
      <c r="I42" s="123"/>
      <c r="J42" s="123"/>
      <c r="K42" s="123"/>
      <c r="L42" s="122"/>
      <c r="M42" s="122"/>
      <c r="N42" s="121"/>
      <c r="P42" s="128"/>
      <c r="Q42" s="94"/>
      <c r="R42" s="94"/>
      <c r="S42" s="130"/>
      <c r="T42" s="131"/>
      <c r="U42" s="130"/>
      <c r="V42" s="131"/>
      <c r="X42" s="159"/>
    </row>
    <row r="43" spans="1:22" ht="22.5" customHeight="1" thickBot="1" thickTop="1">
      <c r="A43" s="36" t="s">
        <v>11</v>
      </c>
      <c r="B43" s="37" t="s">
        <v>29</v>
      </c>
      <c r="C43" s="8"/>
      <c r="D43" s="24"/>
      <c r="E43" s="127"/>
      <c r="F43" s="80">
        <f>F44</f>
        <v>0</v>
      </c>
      <c r="G43" s="14"/>
      <c r="H43" s="80">
        <f aca="true" t="shared" si="16" ref="H43:M43">H44</f>
        <v>0</v>
      </c>
      <c r="I43" s="80">
        <f t="shared" si="16"/>
        <v>0</v>
      </c>
      <c r="J43" s="80">
        <f t="shared" si="16"/>
        <v>0</v>
      </c>
      <c r="K43" s="80">
        <f t="shared" si="16"/>
        <v>0</v>
      </c>
      <c r="L43" s="80">
        <f t="shared" si="16"/>
        <v>0</v>
      </c>
      <c r="M43" s="80">
        <f t="shared" si="16"/>
        <v>0</v>
      </c>
      <c r="N43" s="93"/>
      <c r="P43" s="80">
        <f>P44</f>
        <v>0</v>
      </c>
      <c r="Q43" s="80">
        <f>Q44</f>
        <v>0</v>
      </c>
      <c r="R43" s="80">
        <f>R44</f>
        <v>0</v>
      </c>
      <c r="S43" s="126"/>
      <c r="T43" s="80">
        <f>T44</f>
        <v>0</v>
      </c>
      <c r="U43" s="126"/>
      <c r="V43" s="80">
        <f>V44</f>
        <v>0</v>
      </c>
    </row>
    <row r="44" spans="1:22" ht="22.5" customHeight="1" thickBot="1" thickTop="1">
      <c r="A44" s="18"/>
      <c r="B44" s="20" t="s">
        <v>9</v>
      </c>
      <c r="C44" s="8"/>
      <c r="D44" s="11"/>
      <c r="E44" s="128"/>
      <c r="F44" s="81"/>
      <c r="G44" s="12"/>
      <c r="H44" s="81"/>
      <c r="I44" s="81"/>
      <c r="J44" s="81"/>
      <c r="K44" s="81"/>
      <c r="L44" s="81"/>
      <c r="M44" s="81"/>
      <c r="N44" s="97"/>
      <c r="P44" s="128"/>
      <c r="Q44" s="129"/>
      <c r="R44" s="94"/>
      <c r="S44" s="130"/>
      <c r="T44" s="131"/>
      <c r="U44" s="130"/>
      <c r="V44" s="131"/>
    </row>
    <row r="45" spans="1:23" s="43" customFormat="1" ht="22.5" customHeight="1" thickBot="1" thickTop="1">
      <c r="A45" s="36" t="s">
        <v>12</v>
      </c>
      <c r="B45" s="37" t="s">
        <v>30</v>
      </c>
      <c r="C45" s="41"/>
      <c r="D45" s="40"/>
      <c r="E45" s="127"/>
      <c r="F45" s="80">
        <f>F46</f>
        <v>0</v>
      </c>
      <c r="G45" s="14"/>
      <c r="H45" s="80">
        <f aca="true" t="shared" si="17" ref="H45:M45">H46</f>
        <v>0</v>
      </c>
      <c r="I45" s="80">
        <f t="shared" si="17"/>
        <v>0</v>
      </c>
      <c r="J45" s="80">
        <f t="shared" si="17"/>
        <v>0</v>
      </c>
      <c r="K45" s="80">
        <f t="shared" si="17"/>
        <v>0</v>
      </c>
      <c r="L45" s="80">
        <f t="shared" si="17"/>
        <v>0</v>
      </c>
      <c r="M45" s="80">
        <f t="shared" si="17"/>
        <v>0</v>
      </c>
      <c r="N45" s="93"/>
      <c r="P45" s="80">
        <f>P46</f>
        <v>0</v>
      </c>
      <c r="Q45" s="80">
        <f>Q46</f>
        <v>0</v>
      </c>
      <c r="R45" s="80">
        <f>R46</f>
        <v>0</v>
      </c>
      <c r="S45" s="126"/>
      <c r="T45" s="80">
        <f>T46</f>
        <v>0</v>
      </c>
      <c r="U45" s="126"/>
      <c r="V45" s="80">
        <f>V46</f>
        <v>0</v>
      </c>
      <c r="W45" s="42"/>
    </row>
    <row r="46" spans="1:22" ht="22.5" customHeight="1" thickBot="1" thickTop="1">
      <c r="A46" s="18"/>
      <c r="B46" s="20" t="s">
        <v>9</v>
      </c>
      <c r="C46" s="8"/>
      <c r="D46" s="11"/>
      <c r="E46" s="128"/>
      <c r="F46" s="81"/>
      <c r="G46" s="12"/>
      <c r="H46" s="81"/>
      <c r="I46" s="81"/>
      <c r="J46" s="81"/>
      <c r="K46" s="81"/>
      <c r="L46" s="81"/>
      <c r="M46" s="81"/>
      <c r="N46" s="97"/>
      <c r="P46" s="128"/>
      <c r="Q46" s="129"/>
      <c r="R46" s="94"/>
      <c r="S46" s="130"/>
      <c r="T46" s="131"/>
      <c r="U46" s="130"/>
      <c r="V46" s="131"/>
    </row>
    <row r="47" spans="1:22" ht="22.5" customHeight="1" thickBot="1" thickTop="1">
      <c r="A47" s="36" t="s">
        <v>15</v>
      </c>
      <c r="B47" s="37" t="s">
        <v>47</v>
      </c>
      <c r="C47" s="8"/>
      <c r="D47" s="24"/>
      <c r="E47" s="127"/>
      <c r="F47" s="80">
        <f>F48</f>
        <v>0</v>
      </c>
      <c r="G47" s="14"/>
      <c r="H47" s="80">
        <f aca="true" t="shared" si="18" ref="H47:M47">H48</f>
        <v>0</v>
      </c>
      <c r="I47" s="80">
        <f t="shared" si="18"/>
        <v>0</v>
      </c>
      <c r="J47" s="80">
        <f t="shared" si="18"/>
        <v>0</v>
      </c>
      <c r="K47" s="80">
        <f t="shared" si="18"/>
        <v>0</v>
      </c>
      <c r="L47" s="80">
        <f t="shared" si="18"/>
        <v>0</v>
      </c>
      <c r="M47" s="80">
        <f t="shared" si="18"/>
        <v>0</v>
      </c>
      <c r="N47" s="93"/>
      <c r="P47" s="80">
        <f>P48</f>
        <v>0</v>
      </c>
      <c r="Q47" s="80">
        <f>Q48</f>
        <v>0</v>
      </c>
      <c r="R47" s="80">
        <f>R48</f>
        <v>0</v>
      </c>
      <c r="S47" s="126"/>
      <c r="T47" s="80">
        <f>T48</f>
        <v>0</v>
      </c>
      <c r="U47" s="126"/>
      <c r="V47" s="80">
        <f>V48</f>
        <v>0</v>
      </c>
    </row>
    <row r="48" spans="1:22" ht="22.5" customHeight="1" thickBot="1" thickTop="1">
      <c r="A48" s="18"/>
      <c r="B48" s="20" t="s">
        <v>9</v>
      </c>
      <c r="C48" s="8"/>
      <c r="D48" s="11"/>
      <c r="E48" s="128"/>
      <c r="F48" s="81"/>
      <c r="G48" s="12"/>
      <c r="H48" s="81"/>
      <c r="I48" s="81"/>
      <c r="J48" s="81"/>
      <c r="K48" s="81"/>
      <c r="L48" s="81"/>
      <c r="M48" s="81"/>
      <c r="N48" s="97"/>
      <c r="P48" s="128"/>
      <c r="Q48" s="129"/>
      <c r="R48" s="94"/>
      <c r="S48" s="130"/>
      <c r="T48" s="131"/>
      <c r="U48" s="130"/>
      <c r="V48" s="131"/>
    </row>
    <row r="49" spans="1:23" s="43" customFormat="1" ht="22.5" customHeight="1" thickBot="1" thickTop="1">
      <c r="A49" s="36" t="s">
        <v>16</v>
      </c>
      <c r="B49" s="37" t="s">
        <v>48</v>
      </c>
      <c r="C49" s="41"/>
      <c r="D49" s="40"/>
      <c r="E49" s="127"/>
      <c r="F49" s="80">
        <f>F50</f>
        <v>0</v>
      </c>
      <c r="G49" s="14"/>
      <c r="H49" s="80">
        <f aca="true" t="shared" si="19" ref="H49:M49">H50</f>
        <v>0</v>
      </c>
      <c r="I49" s="80">
        <f t="shared" si="19"/>
        <v>0</v>
      </c>
      <c r="J49" s="80">
        <f t="shared" si="19"/>
        <v>0</v>
      </c>
      <c r="K49" s="80">
        <f t="shared" si="19"/>
        <v>0</v>
      </c>
      <c r="L49" s="80">
        <f t="shared" si="19"/>
        <v>0</v>
      </c>
      <c r="M49" s="80">
        <f t="shared" si="19"/>
        <v>0</v>
      </c>
      <c r="N49" s="93"/>
      <c r="P49" s="80">
        <f>P50</f>
        <v>0</v>
      </c>
      <c r="Q49" s="80">
        <f>Q50</f>
        <v>0</v>
      </c>
      <c r="R49" s="80">
        <f>R50</f>
        <v>0</v>
      </c>
      <c r="S49" s="126"/>
      <c r="T49" s="80">
        <f>T50</f>
        <v>0</v>
      </c>
      <c r="U49" s="126"/>
      <c r="V49" s="80">
        <f>V50</f>
        <v>0</v>
      </c>
      <c r="W49" s="42"/>
    </row>
    <row r="50" spans="1:22" ht="22.5" customHeight="1" thickBot="1" thickTop="1">
      <c r="A50" s="18"/>
      <c r="B50" s="20" t="s">
        <v>9</v>
      </c>
      <c r="C50" s="8"/>
      <c r="D50" s="11"/>
      <c r="E50" s="128"/>
      <c r="F50" s="81"/>
      <c r="G50" s="12"/>
      <c r="H50" s="81"/>
      <c r="I50" s="81"/>
      <c r="J50" s="81"/>
      <c r="K50" s="81"/>
      <c r="L50" s="81"/>
      <c r="M50" s="81"/>
      <c r="N50" s="97"/>
      <c r="P50" s="128"/>
      <c r="Q50" s="129"/>
      <c r="R50" s="94"/>
      <c r="S50" s="130"/>
      <c r="T50" s="131"/>
      <c r="U50" s="130"/>
      <c r="V50" s="131"/>
    </row>
    <row r="51" spans="1:23" s="43" customFormat="1" ht="22.5" customHeight="1" thickBot="1" thickTop="1">
      <c r="A51" s="36" t="s">
        <v>31</v>
      </c>
      <c r="B51" s="37" t="s">
        <v>19</v>
      </c>
      <c r="C51" s="41"/>
      <c r="D51" s="40"/>
      <c r="E51" s="158"/>
      <c r="F51" s="147">
        <f>F52+F54</f>
        <v>1182</v>
      </c>
      <c r="G51" s="148"/>
      <c r="H51" s="147">
        <f aca="true" t="shared" si="20" ref="H51:M51">H52+H54</f>
        <v>0</v>
      </c>
      <c r="I51" s="147">
        <f t="shared" si="20"/>
        <v>0</v>
      </c>
      <c r="J51" s="147">
        <f t="shared" si="20"/>
        <v>0</v>
      </c>
      <c r="K51" s="147">
        <f t="shared" si="20"/>
        <v>0</v>
      </c>
      <c r="L51" s="147">
        <f t="shared" si="20"/>
        <v>946</v>
      </c>
      <c r="M51" s="147">
        <f t="shared" si="20"/>
        <v>236</v>
      </c>
      <c r="N51" s="93"/>
      <c r="P51" s="80">
        <f>P52+P54</f>
        <v>922</v>
      </c>
      <c r="Q51" s="80">
        <f>Q52+Q54</f>
        <v>260</v>
      </c>
      <c r="R51" s="80">
        <f>R52+R54</f>
        <v>0</v>
      </c>
      <c r="S51" s="126"/>
      <c r="T51" s="80">
        <f>T52+T54</f>
        <v>0</v>
      </c>
      <c r="U51" s="126"/>
      <c r="V51" s="80">
        <f>V52+V54</f>
        <v>0</v>
      </c>
      <c r="W51" s="42"/>
    </row>
    <row r="52" spans="1:22" ht="22.5" customHeight="1" thickBot="1" thickTop="1">
      <c r="A52" s="38" t="s">
        <v>32</v>
      </c>
      <c r="B52" s="39" t="s">
        <v>13</v>
      </c>
      <c r="C52" s="8"/>
      <c r="D52" s="28"/>
      <c r="E52" s="132"/>
      <c r="F52" s="145">
        <f aca="true" t="shared" si="21" ref="F52:M52">F53</f>
        <v>1182</v>
      </c>
      <c r="G52" s="12"/>
      <c r="H52" s="82">
        <f t="shared" si="21"/>
        <v>0</v>
      </c>
      <c r="I52" s="82">
        <f t="shared" si="21"/>
        <v>0</v>
      </c>
      <c r="J52" s="82">
        <f t="shared" si="21"/>
        <v>0</v>
      </c>
      <c r="K52" s="82">
        <f t="shared" si="21"/>
        <v>0</v>
      </c>
      <c r="L52" s="145">
        <f t="shared" si="21"/>
        <v>946</v>
      </c>
      <c r="M52" s="82">
        <f t="shared" si="21"/>
        <v>236</v>
      </c>
      <c r="N52" s="98"/>
      <c r="P52" s="82">
        <f>P53</f>
        <v>922</v>
      </c>
      <c r="Q52" s="82">
        <f>Q53</f>
        <v>260</v>
      </c>
      <c r="R52" s="82">
        <f>R53</f>
        <v>0</v>
      </c>
      <c r="S52" s="130"/>
      <c r="T52" s="82">
        <f>T53</f>
        <v>0</v>
      </c>
      <c r="U52" s="130"/>
      <c r="V52" s="82">
        <f>V53</f>
        <v>0</v>
      </c>
    </row>
    <row r="53" spans="1:22" ht="22.5" customHeight="1" thickBot="1" thickTop="1">
      <c r="A53" s="18"/>
      <c r="B53" s="20" t="s">
        <v>62</v>
      </c>
      <c r="C53" s="8"/>
      <c r="D53" s="11" t="s">
        <v>69</v>
      </c>
      <c r="E53" s="128"/>
      <c r="F53" s="146">
        <f>H53+I53+J53+K53+L53+M53</f>
        <v>1182</v>
      </c>
      <c r="G53" s="12"/>
      <c r="H53" s="81">
        <v>0</v>
      </c>
      <c r="I53" s="81">
        <v>0</v>
      </c>
      <c r="J53" s="81">
        <v>0</v>
      </c>
      <c r="K53" s="81">
        <v>0</v>
      </c>
      <c r="L53" s="146">
        <v>946</v>
      </c>
      <c r="M53" s="81">
        <v>236</v>
      </c>
      <c r="N53" s="97"/>
      <c r="P53" s="161">
        <v>922</v>
      </c>
      <c r="Q53" s="94">
        <f>F53-P53</f>
        <v>260</v>
      </c>
      <c r="R53" s="94">
        <v>0</v>
      </c>
      <c r="S53" s="130"/>
      <c r="T53" s="131"/>
      <c r="U53" s="130"/>
      <c r="V53" s="131"/>
    </row>
    <row r="54" spans="1:22" ht="22.5" customHeight="1" thickBot="1" thickTop="1">
      <c r="A54" s="38" t="s">
        <v>33</v>
      </c>
      <c r="B54" s="39" t="s">
        <v>20</v>
      </c>
      <c r="C54" s="8"/>
      <c r="D54" s="28"/>
      <c r="E54" s="132"/>
      <c r="F54" s="82">
        <f aca="true" t="shared" si="22" ref="F54:M54">F55</f>
        <v>0</v>
      </c>
      <c r="G54" s="12"/>
      <c r="H54" s="82">
        <f t="shared" si="22"/>
        <v>0</v>
      </c>
      <c r="I54" s="82">
        <f t="shared" si="22"/>
        <v>0</v>
      </c>
      <c r="J54" s="82">
        <f t="shared" si="22"/>
        <v>0</v>
      </c>
      <c r="K54" s="82">
        <f t="shared" si="22"/>
        <v>0</v>
      </c>
      <c r="L54" s="82">
        <f t="shared" si="22"/>
        <v>0</v>
      </c>
      <c r="M54" s="82">
        <f t="shared" si="22"/>
        <v>0</v>
      </c>
      <c r="N54" s="98"/>
      <c r="P54" s="82">
        <f>P55</f>
        <v>0</v>
      </c>
      <c r="Q54" s="82">
        <f>Q55</f>
        <v>0</v>
      </c>
      <c r="R54" s="82">
        <f>R55</f>
        <v>0</v>
      </c>
      <c r="S54" s="130"/>
      <c r="T54" s="82">
        <f>T55</f>
        <v>0</v>
      </c>
      <c r="U54" s="130"/>
      <c r="V54" s="82">
        <f>V55</f>
        <v>0</v>
      </c>
    </row>
    <row r="55" spans="1:22" ht="22.5" customHeight="1" thickBot="1" thickTop="1">
      <c r="A55" s="18"/>
      <c r="B55" s="20" t="s">
        <v>9</v>
      </c>
      <c r="C55" s="8"/>
      <c r="D55" s="11"/>
      <c r="E55" s="128"/>
      <c r="F55" s="81"/>
      <c r="G55" s="12"/>
      <c r="H55" s="81"/>
      <c r="I55" s="81"/>
      <c r="J55" s="81"/>
      <c r="K55" s="81"/>
      <c r="L55" s="81"/>
      <c r="M55" s="81"/>
      <c r="N55" s="97"/>
      <c r="P55" s="128"/>
      <c r="Q55" s="129"/>
      <c r="R55" s="94"/>
      <c r="S55" s="130"/>
      <c r="T55" s="131"/>
      <c r="U55" s="130"/>
      <c r="V55" s="131"/>
    </row>
    <row r="56" spans="2:22" ht="13.5" customHeight="1" thickBot="1" thickTop="1">
      <c r="B56" s="17"/>
      <c r="C56" s="9"/>
      <c r="D56" s="22"/>
      <c r="E56" s="83"/>
      <c r="F56" s="83"/>
      <c r="G56" s="13"/>
      <c r="H56" s="99"/>
      <c r="I56" s="99"/>
      <c r="J56" s="99"/>
      <c r="K56" s="99"/>
      <c r="L56" s="100"/>
      <c r="M56" s="100"/>
      <c r="N56" s="101"/>
      <c r="P56" s="133"/>
      <c r="Q56" s="83"/>
      <c r="R56" s="99"/>
      <c r="S56" s="134"/>
      <c r="T56" s="135"/>
      <c r="U56" s="134"/>
      <c r="V56" s="135"/>
    </row>
    <row r="57" spans="1:23" s="43" customFormat="1" ht="33.75" customHeight="1" thickBot="1" thickTop="1">
      <c r="A57" s="191" t="s">
        <v>7</v>
      </c>
      <c r="B57" s="192"/>
      <c r="C57" s="21"/>
      <c r="D57" s="23"/>
      <c r="E57" s="80">
        <f>E51+E49+E47+E45+E43+E41+E36+E30+E28+E26+E24+E22+E20+E10</f>
        <v>1130</v>
      </c>
      <c r="F57" s="80">
        <f>F35</f>
        <v>2752</v>
      </c>
      <c r="G57" s="14"/>
      <c r="H57" s="80">
        <f aca="true" t="shared" si="23" ref="H57:M57">H51+H49+H47+H45+H43+H41+H36+H30+H28+H26+H24+H22+H20+H10</f>
        <v>677</v>
      </c>
      <c r="I57" s="80">
        <f t="shared" si="23"/>
        <v>1350</v>
      </c>
      <c r="J57" s="80">
        <f t="shared" si="23"/>
        <v>0</v>
      </c>
      <c r="K57" s="80">
        <f t="shared" si="23"/>
        <v>373</v>
      </c>
      <c r="L57" s="80">
        <f t="shared" si="23"/>
        <v>946</v>
      </c>
      <c r="M57" s="80">
        <f t="shared" si="23"/>
        <v>536</v>
      </c>
      <c r="N57" s="102"/>
      <c r="P57" s="80">
        <f>P51+P49+P47+P45+P43+P41+P36+P30+P28+P26+P24+P22+P20+P10</f>
        <v>970</v>
      </c>
      <c r="Q57" s="80">
        <f>Q51+Q49+Q47+Q45+Q43+Q41+Q36+Q30+Q28+Q26+Q24+Q22+Q20+Q10</f>
        <v>2355</v>
      </c>
      <c r="R57" s="80">
        <f>R51+R49+R47+R45+R43+R41+R36+R30+R28+R26+R24+R22+R20+R10</f>
        <v>387</v>
      </c>
      <c r="S57" s="136"/>
      <c r="T57" s="80">
        <f>T51+T49+T47+T45+T43+T41+T36+T30+T28+T26+T24+T22+T20+T10</f>
        <v>0</v>
      </c>
      <c r="U57" s="136"/>
      <c r="V57" s="80">
        <f>V51+V49+V47+V45+V43+V41+V36+V30+V28+V26+V24+V22+V20+V10</f>
        <v>0</v>
      </c>
      <c r="W57" s="42"/>
    </row>
    <row r="58" spans="1:22" s="25" customFormat="1" ht="11.25" customHeight="1" thickTop="1">
      <c r="A58" s="32"/>
      <c r="B58" s="32"/>
      <c r="C58" s="29"/>
      <c r="D58" s="23"/>
      <c r="E58" s="84"/>
      <c r="F58" s="84"/>
      <c r="G58" s="30"/>
      <c r="H58" s="103"/>
      <c r="I58" s="104"/>
      <c r="J58" s="105"/>
      <c r="K58" s="103"/>
      <c r="L58" s="105"/>
      <c r="M58" s="105"/>
      <c r="N58" s="105"/>
      <c r="O58" s="34"/>
      <c r="P58" s="134"/>
      <c r="Q58" s="134"/>
      <c r="R58" s="137"/>
      <c r="S58" s="134"/>
      <c r="T58" s="105"/>
      <c r="U58" s="134"/>
      <c r="V58" s="105"/>
    </row>
    <row r="59" spans="1:17" ht="24.75">
      <c r="A59" s="77" t="s">
        <v>51</v>
      </c>
      <c r="B59" s="76" t="s">
        <v>52</v>
      </c>
      <c r="K59" s="149"/>
      <c r="Q59" s="150"/>
    </row>
    <row r="60" spans="1:17" ht="24.75">
      <c r="A60" s="77" t="s">
        <v>55</v>
      </c>
      <c r="B60" s="76" t="s">
        <v>56</v>
      </c>
      <c r="K60" s="149"/>
      <c r="Q60" s="150"/>
    </row>
    <row r="61" spans="1:2" ht="24.75">
      <c r="A61" s="77" t="s">
        <v>57</v>
      </c>
      <c r="B61" s="76" t="s">
        <v>45</v>
      </c>
    </row>
    <row r="63" ht="9" customHeight="1"/>
    <row r="64" spans="1:20" ht="21.75" customHeight="1">
      <c r="A64" s="48" t="s">
        <v>35</v>
      </c>
      <c r="B64" s="49"/>
      <c r="C64" s="29"/>
      <c r="D64" s="23"/>
      <c r="E64" s="84"/>
      <c r="F64" s="84"/>
      <c r="G64" s="31"/>
      <c r="H64" s="84"/>
      <c r="I64" s="105"/>
      <c r="J64" s="103"/>
      <c r="K64" s="105"/>
      <c r="L64" s="105"/>
      <c r="M64" s="105"/>
      <c r="N64" s="105"/>
      <c r="O64" s="33"/>
      <c r="P64" s="105"/>
      <c r="Q64" s="138"/>
      <c r="R64" s="105"/>
      <c r="S64" s="105"/>
      <c r="T64" s="90"/>
    </row>
    <row r="65" spans="1:22" ht="24" customHeight="1">
      <c r="A65" s="50" t="s">
        <v>36</v>
      </c>
      <c r="B65" s="51"/>
      <c r="C65" s="52"/>
      <c r="D65" s="53"/>
      <c r="E65" s="85"/>
      <c r="F65" s="85"/>
      <c r="G65" s="54"/>
      <c r="H65" s="85"/>
      <c r="I65" s="106"/>
      <c r="J65" s="107"/>
      <c r="K65" s="106"/>
      <c r="L65" s="106"/>
      <c r="M65" s="106"/>
      <c r="N65" s="106"/>
      <c r="O65" s="55"/>
      <c r="P65" s="106"/>
      <c r="Q65" s="139"/>
      <c r="R65" s="106"/>
      <c r="S65" s="106"/>
      <c r="T65" s="140"/>
      <c r="U65" s="140"/>
      <c r="V65" s="140"/>
    </row>
    <row r="66" spans="1:22" ht="6.75" customHeight="1">
      <c r="A66" s="32"/>
      <c r="B66" s="32"/>
      <c r="C66" s="29"/>
      <c r="D66" s="23"/>
      <c r="E66" s="84"/>
      <c r="F66" s="84"/>
      <c r="G66" s="31"/>
      <c r="H66" s="84"/>
      <c r="I66" s="105"/>
      <c r="J66" s="103"/>
      <c r="K66" s="105"/>
      <c r="L66" s="105"/>
      <c r="M66" s="105"/>
      <c r="N66" s="105"/>
      <c r="O66" s="33"/>
      <c r="P66" s="105"/>
      <c r="Q66" s="138"/>
      <c r="R66" s="105"/>
      <c r="S66" s="105"/>
      <c r="T66" s="90"/>
      <c r="U66" s="90"/>
      <c r="V66" s="90"/>
    </row>
    <row r="67" spans="1:22" ht="21" customHeight="1">
      <c r="A67" s="50" t="s">
        <v>37</v>
      </c>
      <c r="B67" s="51"/>
      <c r="C67" s="52"/>
      <c r="D67" s="53"/>
      <c r="E67" s="85"/>
      <c r="F67" s="85"/>
      <c r="G67" s="54"/>
      <c r="H67" s="85"/>
      <c r="I67" s="106"/>
      <c r="J67" s="107"/>
      <c r="K67" s="106"/>
      <c r="L67" s="106"/>
      <c r="M67" s="106"/>
      <c r="N67" s="106"/>
      <c r="O67" s="55"/>
      <c r="P67" s="106"/>
      <c r="Q67" s="139"/>
      <c r="R67" s="106"/>
      <c r="S67" s="106"/>
      <c r="T67" s="140"/>
      <c r="U67" s="140"/>
      <c r="V67" s="140"/>
    </row>
    <row r="68" spans="6:20" ht="9" customHeight="1">
      <c r="F68" s="90"/>
      <c r="G68" s="1"/>
      <c r="J68" s="90"/>
      <c r="K68" s="78"/>
      <c r="L68" s="91"/>
      <c r="R68" s="124"/>
      <c r="S68" s="78"/>
      <c r="T68" s="90"/>
    </row>
    <row r="69" spans="1:20" ht="27.75" customHeight="1">
      <c r="A69" s="188" t="s">
        <v>38</v>
      </c>
      <c r="B69" s="188"/>
      <c r="C69" s="188"/>
      <c r="D69" s="188"/>
      <c r="E69" s="188"/>
      <c r="F69" s="188"/>
      <c r="G69" s="188"/>
      <c r="H69" s="188"/>
      <c r="I69" s="188"/>
      <c r="J69" s="188"/>
      <c r="K69" s="188"/>
      <c r="L69" s="188"/>
      <c r="M69" s="56"/>
      <c r="Q69" s="189"/>
      <c r="R69" s="189"/>
      <c r="S69" s="189"/>
      <c r="T69" s="189"/>
    </row>
    <row r="70" spans="1:20" ht="6.75" customHeight="1">
      <c r="A70" s="56"/>
      <c r="B70" s="56"/>
      <c r="C70" s="56"/>
      <c r="D70" s="56"/>
      <c r="E70" s="56"/>
      <c r="F70" s="56"/>
      <c r="G70" s="56"/>
      <c r="H70" s="56"/>
      <c r="I70" s="56"/>
      <c r="J70" s="56"/>
      <c r="K70" s="56"/>
      <c r="L70" s="56"/>
      <c r="M70" s="56"/>
      <c r="Q70" s="57"/>
      <c r="R70" s="57"/>
      <c r="S70" s="57"/>
      <c r="T70" s="57"/>
    </row>
    <row r="71" spans="1:20" ht="30" customHeight="1">
      <c r="A71" s="58" t="s">
        <v>39</v>
      </c>
      <c r="B71" s="59"/>
      <c r="C71" s="60"/>
      <c r="D71" s="59"/>
      <c r="E71" s="86"/>
      <c r="F71" s="90"/>
      <c r="G71" s="1"/>
      <c r="J71" s="90"/>
      <c r="K71" s="78"/>
      <c r="L71" s="91"/>
      <c r="Q71" s="189" t="s">
        <v>63</v>
      </c>
      <c r="R71" s="189"/>
      <c r="S71" s="189"/>
      <c r="T71" s="189"/>
    </row>
    <row r="72" spans="1:20" ht="27" customHeight="1">
      <c r="A72" s="61">
        <v>1</v>
      </c>
      <c r="B72" s="62" t="s">
        <v>40</v>
      </c>
      <c r="C72" s="63"/>
      <c r="D72" s="64"/>
      <c r="E72" s="87"/>
      <c r="F72" s="141"/>
      <c r="G72" s="64"/>
      <c r="H72" s="87"/>
      <c r="I72" s="87"/>
      <c r="J72" s="108"/>
      <c r="K72" s="109"/>
      <c r="L72" s="110"/>
      <c r="M72" s="111"/>
      <c r="Q72" s="190" t="s">
        <v>80</v>
      </c>
      <c r="R72" s="190"/>
      <c r="S72" s="190"/>
      <c r="T72" s="190"/>
    </row>
    <row r="73" spans="1:20" ht="24.75" customHeight="1">
      <c r="A73" s="178">
        <v>2</v>
      </c>
      <c r="B73" s="65" t="s">
        <v>41</v>
      </c>
      <c r="C73" s="66"/>
      <c r="D73" s="67"/>
      <c r="E73" s="88"/>
      <c r="F73" s="142"/>
      <c r="G73" s="67"/>
      <c r="H73" s="88"/>
      <c r="I73" s="88"/>
      <c r="J73" s="112"/>
      <c r="K73" s="113"/>
      <c r="L73" s="114"/>
      <c r="M73" s="111"/>
      <c r="Q73" s="181" t="s">
        <v>42</v>
      </c>
      <c r="R73" s="181"/>
      <c r="S73" s="181"/>
      <c r="T73" s="181"/>
    </row>
    <row r="74" spans="1:20" ht="25.5" customHeight="1">
      <c r="A74" s="179"/>
      <c r="B74" s="68" t="s">
        <v>60</v>
      </c>
      <c r="C74" s="69"/>
      <c r="D74" s="70"/>
      <c r="E74" s="74"/>
      <c r="F74" s="143"/>
      <c r="G74" s="70"/>
      <c r="H74" s="74"/>
      <c r="I74" s="74"/>
      <c r="J74" s="115"/>
      <c r="K74" s="116"/>
      <c r="L74" s="117"/>
      <c r="M74" s="111"/>
      <c r="Q74" s="181"/>
      <c r="R74" s="181"/>
      <c r="S74" s="181"/>
      <c r="T74" s="181"/>
    </row>
    <row r="75" spans="1:20" ht="22.5" customHeight="1">
      <c r="A75" s="180"/>
      <c r="B75" s="71" t="s">
        <v>43</v>
      </c>
      <c r="C75" s="72"/>
      <c r="D75" s="73"/>
      <c r="E75" s="89"/>
      <c r="F75" s="144"/>
      <c r="G75" s="73"/>
      <c r="H75" s="89"/>
      <c r="I75" s="89"/>
      <c r="J75" s="118"/>
      <c r="K75" s="119"/>
      <c r="L75" s="120"/>
      <c r="M75" s="111"/>
      <c r="R75" s="124"/>
      <c r="S75" s="78"/>
      <c r="T75" s="90"/>
    </row>
    <row r="76" spans="1:20" ht="27.75">
      <c r="A76" s="61">
        <v>3</v>
      </c>
      <c r="B76" s="62" t="s">
        <v>44</v>
      </c>
      <c r="C76" s="63"/>
      <c r="D76" s="64"/>
      <c r="E76" s="87"/>
      <c r="F76" s="141"/>
      <c r="G76" s="64"/>
      <c r="H76" s="87"/>
      <c r="I76" s="87"/>
      <c r="J76" s="108"/>
      <c r="K76" s="109"/>
      <c r="L76" s="110"/>
      <c r="M76" s="111"/>
      <c r="R76" s="124"/>
      <c r="S76" s="78"/>
      <c r="T76" s="90"/>
    </row>
    <row r="77" spans="1:20" ht="27.75">
      <c r="A77" s="74"/>
      <c r="B77" s="75"/>
      <c r="C77" s="69"/>
      <c r="D77" s="70"/>
      <c r="E77" s="74"/>
      <c r="F77" s="143"/>
      <c r="G77" s="70"/>
      <c r="H77" s="74"/>
      <c r="I77" s="74"/>
      <c r="J77" s="115"/>
      <c r="K77" s="116"/>
      <c r="L77" s="111"/>
      <c r="M77" s="111"/>
      <c r="R77" s="124"/>
      <c r="S77" s="78"/>
      <c r="T77" s="90"/>
    </row>
    <row r="78" spans="6:20" ht="21">
      <c r="F78" s="90"/>
      <c r="G78" s="1"/>
      <c r="J78" s="90"/>
      <c r="K78" s="78"/>
      <c r="L78" s="91"/>
      <c r="R78" s="124"/>
      <c r="S78" s="78"/>
      <c r="T78" s="90"/>
    </row>
  </sheetData>
  <sheetProtection/>
  <mergeCells count="29">
    <mergeCell ref="A73:A75"/>
    <mergeCell ref="Q73:T73"/>
    <mergeCell ref="Q74:T74"/>
    <mergeCell ref="T5:T7"/>
    <mergeCell ref="D2:T3"/>
    <mergeCell ref="A69:L69"/>
    <mergeCell ref="Q69:T69"/>
    <mergeCell ref="Q71:T71"/>
    <mergeCell ref="Q72:T72"/>
    <mergeCell ref="A57:B57"/>
    <mergeCell ref="K6:K7"/>
    <mergeCell ref="D5:D7"/>
    <mergeCell ref="I6:I7"/>
    <mergeCell ref="A2:B2"/>
    <mergeCell ref="A3:B3"/>
    <mergeCell ref="H5:N5"/>
    <mergeCell ref="A5:B7"/>
    <mergeCell ref="J6:J7"/>
    <mergeCell ref="E5:E7"/>
    <mergeCell ref="R6:R7"/>
    <mergeCell ref="P5:R5"/>
    <mergeCell ref="P6:P7"/>
    <mergeCell ref="Q6:Q7"/>
    <mergeCell ref="D1:R1"/>
    <mergeCell ref="V5:V7"/>
    <mergeCell ref="M6:N6"/>
    <mergeCell ref="F5:F7"/>
    <mergeCell ref="H6:H7"/>
    <mergeCell ref="L6:L7"/>
  </mergeCells>
  <printOptions horizontalCentered="1"/>
  <pageMargins left="0.1968503937007874" right="0.15748031496062992" top="0.2755905511811024" bottom="0.1968503937007874" header="0" footer="0"/>
  <pageSetup fitToHeight="0" horizontalDpi="300" verticalDpi="3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CPSCL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salah</dc:creator>
  <cp:keywords/>
  <dc:description/>
  <cp:lastModifiedBy>HP</cp:lastModifiedBy>
  <cp:lastPrinted>2018-12-14T16:46:17Z</cp:lastPrinted>
  <dcterms:created xsi:type="dcterms:W3CDTF">2015-10-07T13:49:52Z</dcterms:created>
  <dcterms:modified xsi:type="dcterms:W3CDTF">2019-01-11T14:58:31Z</dcterms:modified>
  <cp:category/>
  <cp:version/>
  <cp:contentType/>
  <cp:contentStatus/>
</cp:coreProperties>
</file>