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0320" windowHeight="7605" tabRatio="806" activeTab="5"/>
  </bookViews>
  <sheets>
    <sheet name="S-Agri" sheetId="138" r:id="rId1"/>
    <sheet name="Agric1" sheetId="54" r:id="rId2"/>
    <sheet name="Agric2" sheetId="300" r:id="rId3"/>
    <sheet name="Agric3" sheetId="55" r:id="rId4"/>
    <sheet name="Agric4" sheetId="56" r:id="rId5"/>
    <sheet name="Agric5" sheetId="57" r:id="rId6"/>
    <sheet name="Agric6" sheetId="58" r:id="rId7"/>
    <sheet name="Agric7" sheetId="59" r:id="rId8"/>
    <sheet name="Agric8" sheetId="60" r:id="rId9"/>
    <sheet name="Agric9" sheetId="296" r:id="rId10"/>
    <sheet name="Agric10" sheetId="297" r:id="rId11"/>
    <sheet name="Agric11" sheetId="61" r:id="rId12"/>
    <sheet name="Agric12" sheetId="62" r:id="rId13"/>
    <sheet name="Agric13" sheetId="63" r:id="rId14"/>
    <sheet name="Agric14" sheetId="64" r:id="rId15"/>
    <sheet name="Agric15" sheetId="65" r:id="rId16"/>
    <sheet name="Agric16" sheetId="66" r:id="rId17"/>
    <sheet name="Agric17" sheetId="122" r:id="rId18"/>
    <sheet name="Agric18" sheetId="320" r:id="rId19"/>
    <sheet name="Agric19" sheetId="319" r:id="rId20"/>
    <sheet name="Agric20" sheetId="298" r:id="rId21"/>
    <sheet name="Agric21" sheetId="299" r:id="rId22"/>
    <sheet name="Agricult22" sheetId="361" r:id="rId23"/>
    <sheet name="Environnement" sheetId="362" r:id="rId24"/>
  </sheets>
  <externalReferences>
    <externalReference r:id="rId25"/>
    <externalReference r:id="rId26"/>
  </externalReferences>
  <definedNames>
    <definedName name="_tab13">'[1]خصائص السكان'!$A$274:$H$321</definedName>
    <definedName name="_tab4">'[1]خصائص السكان'!$H$88</definedName>
    <definedName name="azerty" localSheetId="22">#REF!</definedName>
    <definedName name="azerty">#REF!</definedName>
    <definedName name="brancheactivite">'[1]خصائص السكان'!$A$170:$L$224</definedName>
    <definedName name="e" localSheetId="22">#REF!</definedName>
    <definedName name="e">#REF!</definedName>
    <definedName name="gr" localSheetId="22">#REF!</definedName>
    <definedName name="gr">#REF!</definedName>
    <definedName name="grbranchactivit" localSheetId="22">#REF!</definedName>
    <definedName name="grbranchactivit">#REF!</definedName>
    <definedName name="grpopactive2015" localSheetId="22">#REF!</definedName>
    <definedName name="grpopactive2015">#REF!</definedName>
    <definedName name="grstructureage" localSheetId="22">#REF!</definedName>
    <definedName name="grstructureage">#REF!</definedName>
    <definedName name="jjjj" localSheetId="22">#REF!</definedName>
    <definedName name="jjjj">#REF!</definedName>
    <definedName name="kkkk" localSheetId="22">#REF!</definedName>
    <definedName name="kkkk">#REF!</definedName>
    <definedName name="LégendeFR" localSheetId="22">#REF!,#REF!,#REF!,#REF!,#REF!,#REF!,#REF!,#REF!,#REF!,#REF!,#REF!,#REF!,#REF!,#REF!,#REF!,#REF!,#REF!,#REF!,#REF!</definedName>
    <definedName name="LégendeFR">#REF!,#REF!,#REF!,#REF!,#REF!,#REF!,#REF!,#REF!,#REF!,#REF!,#REF!,#REF!,#REF!,#REF!,#REF!,#REF!,#REF!,#REF!,#REF!</definedName>
    <definedName name="mmmm" localSheetId="22">#REF!</definedName>
    <definedName name="mmmm">#REF!</definedName>
    <definedName name="niveauinstruction">'[1]خصائص السكان'!$A$231:$J$273</definedName>
    <definedName name="pojk" localSheetId="22">#REF!</definedName>
    <definedName name="pojk">#REF!</definedName>
    <definedName name="popactive">'[1]خصائص السكان'!$A$141:$J$169</definedName>
    <definedName name="q" localSheetId="22">#REF!</definedName>
    <definedName name="q">#REF!</definedName>
    <definedName name="s" localSheetId="22">#REF!</definedName>
    <definedName name="s">#REF!</definedName>
    <definedName name="SMFR2" localSheetId="22">#REF!,#REF!,#REF!,#REF!,#REF!,#REF!,#REF!,#REF!,#REF!,#REF!,#REF!,#REF!,#REF!,#REF!,#REF!</definedName>
    <definedName name="SMFR2">#REF!,#REF!,#REF!,#REF!,#REF!,#REF!,#REF!,#REF!,#REF!,#REF!,#REF!,#REF!,#REF!,#REF!,#REF!</definedName>
    <definedName name="SommaireAR" localSheetId="22">#REF!,#REF!,#REF!,#REF!,#REF!,#REF!,#REF!,#REF!,#REF!,#REF!,#REF!,#REF!,#REF!,#REF!,#REF!,#REF!,#REF!,#REF!,#REF!</definedName>
    <definedName name="SommaireAR">#REF!,#REF!,#REF!,#REF!,#REF!,#REF!,#REF!,#REF!,#REF!,#REF!,#REF!,#REF!,#REF!,#REF!,#REF!,#REF!,#REF!,#REF!,#REF!</definedName>
    <definedName name="SommaireARN1" localSheetId="22">#REF!,#REF!,#REF!</definedName>
    <definedName name="SommaireARN1">#REF!,#REF!,#REF!</definedName>
    <definedName name="SommaireARN2" localSheetId="22">#REF!,#REF!,#REF!,#REF!,#REF!,#REF!,#REF!,#REF!,#REF!,#REF!,#REF!,#REF!,#REF!,#REF!,#REF!</definedName>
    <definedName name="SommaireARN2">#REF!,#REF!,#REF!,#REF!,#REF!,#REF!,#REF!,#REF!,#REF!,#REF!,#REF!,#REF!,#REF!,#REF!,#REF!</definedName>
    <definedName name="SommaireFR" localSheetId="22">#REF!,#REF!,#REF!,#REF!,#REF!,#REF!,#REF!,#REF!,#REF!,#REF!,#REF!,#REF!,#REF!,#REF!,#REF!,#REF!,#REF!,#REF!,#REF!</definedName>
    <definedName name="SommaireFR">#REF!,#REF!,#REF!,#REF!,#REF!,#REF!,#REF!,#REF!,#REF!,#REF!,#REF!,#REF!,#REF!,#REF!,#REF!,#REF!,#REF!,#REF!,#REF!</definedName>
    <definedName name="SommaireFRN1" localSheetId="22">#REF!,#REF!,#REF!</definedName>
    <definedName name="SommaireFRN1">#REF!,#REF!,#REF!</definedName>
    <definedName name="SommaireFRN2" localSheetId="22">#REF!,#REF!,#REF!,#REF!,#REF!,#REF!,#REF!,#REF!,#REF!,#REF!,#REF!,#REF!,#REF!,#REF!</definedName>
    <definedName name="SommaireFRN2">#REF!,#REF!,#REF!,#REF!,#REF!,#REF!,#REF!,#REF!,#REF!,#REF!,#REF!,#REF!,#REF!,#REF!</definedName>
    <definedName name="SommaireFRN3" localSheetId="22">#REF!,#REF!,#REF!,#REF!,#REF!,#REF!,#REF!,#REF!,#REF!,#REF!,#REF!,#REF!,#REF!,#REF!,#REF!,#REF!,#REF!</definedName>
    <definedName name="SommaireFRN3">#REF!,#REF!,#REF!,#REF!,#REF!,#REF!,#REF!,#REF!,#REF!,#REF!,#REF!,#REF!,#REF!,#REF!,#REF!,#REF!,#REF!</definedName>
    <definedName name="SommaireN3AR" localSheetId="22">#REF!,#REF!,#REF!,#REF!,#REF!,#REF!,#REF!,#REF!,#REF!,#REF!,#REF!,#REF!,#REF!,#REF!,#REF!,#REF!,#REF!,#REF!</definedName>
    <definedName name="SommaireN3AR">#REF!,#REF!,#REF!,#REF!,#REF!,#REF!,#REF!,#REF!,#REF!,#REF!,#REF!,#REF!,#REF!,#REF!,#REF!,#REF!,#REF!,#REF!</definedName>
    <definedName name="SommaireN3FR" localSheetId="22">#REF!,#REF!,#REF!,#REF!,#REF!,#REF!,#REF!,#REF!,#REF!,#REF!,#REF!,#REF!,#REF!,#REF!,#REF!,#REF!</definedName>
    <definedName name="SommaireN3FR">#REF!,#REF!,#REF!,#REF!,#REF!,#REF!,#REF!,#REF!,#REF!,#REF!,#REF!,#REF!,#REF!,#REF!,#REF!,#REF!</definedName>
    <definedName name="z" localSheetId="22">#REF!</definedName>
    <definedName name="z">#REF!</definedName>
    <definedName name="_xlnm.Print_Area" localSheetId="1">Agric1!$B$2:$P$14</definedName>
    <definedName name="_xlnm.Print_Area" localSheetId="10">Agric10!$A$1:$O$16</definedName>
    <definedName name="_xlnm.Print_Area" localSheetId="11">Agric11!$A$2:$L$15</definedName>
    <definedName name="_xlnm.Print_Area" localSheetId="12">Agric12!$A$2:$O$15</definedName>
    <definedName name="_xlnm.Print_Area" localSheetId="13">Agric13!$A$2:$O$14</definedName>
    <definedName name="_xlnm.Print_Area" localSheetId="14">Agric14!$A$2:$L$14</definedName>
    <definedName name="_xlnm.Print_Area" localSheetId="15">Agric15!$A$2:$L$15</definedName>
    <definedName name="_xlnm.Print_Area" localSheetId="16">Agric16!$A$2:$L$15</definedName>
    <definedName name="_xlnm.Print_Area" localSheetId="17">Agric17!$A$2:$M$14</definedName>
    <definedName name="_xlnm.Print_Area" localSheetId="18">Agric18!$A$1:$L$16</definedName>
    <definedName name="_xlnm.Print_Area" localSheetId="19">Agric19!$A$1:$K$13</definedName>
    <definedName name="_xlnm.Print_Area" localSheetId="20">Agric20!$A$1:$L$14</definedName>
    <definedName name="_xlnm.Print_Area" localSheetId="3">Agric3!$A$3:$K$14</definedName>
    <definedName name="_xlnm.Print_Area" localSheetId="4">Agric4!$A$2:$K$14</definedName>
    <definedName name="_xlnm.Print_Area" localSheetId="5">Agric5!$A$2:$L$15</definedName>
    <definedName name="_xlnm.Print_Area" localSheetId="6">Agric6!$A$2:$L$15</definedName>
    <definedName name="_xlnm.Print_Area" localSheetId="7">Agric7!$A$2:$L$15</definedName>
    <definedName name="_xlnm.Print_Area" localSheetId="8">Agric8!$A$2:$O$14</definedName>
    <definedName name="_xlnm.Print_Area" localSheetId="9">Agric9!$B$1:$M$16</definedName>
    <definedName name="_xlnm.Print_Area" localSheetId="22">Agricult22!$B$3:$J$16</definedName>
    <definedName name="_xlnm.Print_Area" localSheetId="0">'S-Agri'!$A$3:$A$4</definedName>
    <definedName name="zone10">'[1]خصائص السكان'!$A$141:$J$169</definedName>
    <definedName name="الصيد_البحري_" localSheetId="22">#REF!</definedName>
    <definedName name="الصيد_البحري_">#REF!</definedName>
    <definedName name="تطور_عدد_السكان_النشيطين_حسب_الفئة_" localSheetId="22">#REF!</definedName>
    <definedName name="تطور_عدد_السكان_النشيطين_حسب_الفئة_">#REF!</definedName>
    <definedName name="تطور_عدد_السكان_حسب_الفئة_العمرية_و_الجنس" localSheetId="22">#REF!</definedName>
    <definedName name="تطور_عدد_السكان_حسب_الفئة_العمرية_و_الجنس">#REF!</definedName>
    <definedName name="تطورالهيكلة_السكانية_من_1984_إلى_2015" localSheetId="22">#REF!</definedName>
    <definedName name="تطورالهيكلة_السكانية_من_1984_إلى_2015">#REF!</definedName>
    <definedName name="توزيع__الأسر_والمساكن_حسب_المعتمدية_1994" localSheetId="22">#REF!</definedName>
    <definedName name="توزيع__الأسر_والمساكن_حسب_المعتمدية_1994">#REF!</definedName>
    <definedName name="توزيع_السكان_النشيطين_المشتغلين_حسب_النشاط_والجنس" localSheetId="22">#REF!</definedName>
    <definedName name="توزيع_السكان_النشيطين_المشتغلين_حسب_النشاط_والجنس">#REF!</definedName>
    <definedName name="جدول___20____المرحلة_الثانية_من_التعليم_الأساسي_والثانوي" localSheetId="22">#REF!</definedName>
    <definedName name="جدول___20____المرحلة_الثانية_من_التعليم_الأساسي_والثانوي">#REF!</definedName>
    <definedName name="جدول_1" localSheetId="22">#REF!</definedName>
    <definedName name="جدول_1">#REF!</definedName>
    <definedName name="جدول_10___توزيع_السكان_النشيطين_المشتغلين_حسب_النشاط_والجنس" localSheetId="22">#REF!</definedName>
    <definedName name="جدول_10___توزيع_السكان_النشيطين_المشتغلين_حسب_النشاط_والجنس">#REF!</definedName>
    <definedName name="جدول_11____توزيع_السكان_النشيطين_المشتغلين_حسب_النشاط_والجنس">'[2]خصائص السكان'!$A$166:$L$221</definedName>
    <definedName name="جدول_12__الهجرة_الداخلية_حسب_المعتمدية1987_1994" localSheetId="22">#REF!</definedName>
    <definedName name="جدول_12__الهجرة_الداخلية_حسب_المعتمدية1987_1994">#REF!</definedName>
    <definedName name="جدول_13___الهجرة_الداخلية_حسب_المعتمدية_1987_1994">'[1]خصائص السكان'!$A$274:$G$351</definedName>
    <definedName name="جدول_13__الهجرة_الداخلية_حسب_المعتمدية_1987_1994">'[2]خصائص السكان'!$A$277:$H$311</definedName>
    <definedName name="جدول_13__حركة_سكان_ولاية_المنستير_خلال_هذه_الفترة____1987_1994" localSheetId="22">#REF!</definedName>
    <definedName name="جدول_13__حركة_سكان_ولاية_المنستير_خلال_هذه_الفترة____1987_1994">#REF!</definedName>
    <definedName name="جدول_14___حركة_سكان_ولاية_ناب_ل_خلال_الفترة____1987_1994">'[1]خصائص السكان'!$A$324:$E$376</definedName>
    <definedName name="جدول_14__حركة_سكان_ولاية_بنزرت_خلال_هذه_الفترة____1987_1994">'[2]خصائص السكان'!$A$319:$I$366</definedName>
    <definedName name="جدول_16" localSheetId="22">#REF!</definedName>
    <definedName name="جدول_16">#REF!</definedName>
    <definedName name="جدول_16____نسبة_التنوير_ونسبة_الربط_بماء_الشركة_حسب_المعتمدية" localSheetId="22">#REF!</definedName>
    <definedName name="جدول_16____نسبة_التنوير_ونسبة_الربط_بماء_الشركة_حسب_المعتمدية">#REF!</definedName>
    <definedName name="جدول_17____المرحلة_الأولى_من_التعليم_الأساسي" localSheetId="22">#REF!</definedName>
    <definedName name="جدول_17____المرحلة_الأولى_من_التعليم_الأساسي">#REF!</definedName>
    <definedName name="جدول_18___المرحلة_الثانية_من_التعليم_الأساسي_والثانوي" localSheetId="22">#REF!</definedName>
    <definedName name="جدول_18___المرحلة_الثانية_من_التعليم_الأساسي_والثانوي">#REF!</definedName>
    <definedName name="جدول_19" localSheetId="22">#REF!</definedName>
    <definedName name="جدول_19">#REF!</definedName>
    <definedName name="جدول_19_" localSheetId="22">#REF!</definedName>
    <definedName name="جدول_19_">#REF!</definedName>
    <definedName name="جدول_19____نسبة_التنوير_ونسبة_الربط_بماء_الشركة_حسب_المعتمدية" localSheetId="22">#REF!</definedName>
    <definedName name="جدول_19____نسبة_التنوير_ونسبة_الربط_بماء_الشركة_حسب_المعتمدية">#REF!</definedName>
    <definedName name="جدول_19___المرحلة_الأولى_من_التعليم_الأساسي" localSheetId="22">#REF!</definedName>
    <definedName name="جدول_19___المرحلة_الأولى_من_التعليم_الأساسي">#REF!</definedName>
    <definedName name="جدول_19___المرحلة_الثانية_من_التعليم_الأساسي_والثانوي" localSheetId="22">#REF!,#REF!</definedName>
    <definedName name="جدول_19___المرحلة_الثانية_من_التعليم_الأساسي_والثانوي">#REF!,#REF!</definedName>
    <definedName name="جدول_20__" localSheetId="22">#REF!</definedName>
    <definedName name="جدول_20__">#REF!</definedName>
    <definedName name="جدول_20___المرحلة_الأولى_من_التعليم_الأساسي" localSheetId="22">#REF!</definedName>
    <definedName name="جدول_20___المرحلة_الأولى_من_التعليم_الأساسي">#REF!</definedName>
    <definedName name="جدول_20___المرحلة_الثانية_من_التعليم_الأساسي_والثانوي" localSheetId="22">#REF!</definedName>
    <definedName name="جدول_20___المرحلة_الثانية_من_التعليم_الأساسي_والثانوي">#REF!</definedName>
    <definedName name="جدول_21__" localSheetId="22">#REF!</definedName>
    <definedName name="جدول_21__">#REF!</definedName>
    <definedName name="جدول_21___المرحلة_الأولى_من_التعليم_الأساسي" localSheetId="22">#REF!</definedName>
    <definedName name="جدول_21___المرحلة_الأولى_من_التعليم_الأساسي">#REF!</definedName>
    <definedName name="جدول_21__المرحلة_الأولى_من_التعليم_الأساسي" localSheetId="22">#REF!</definedName>
    <definedName name="جدول_21__المرحلة_الأولى_من_التعليم_الأساسي">#REF!</definedName>
    <definedName name="جدول_22_" localSheetId="22">#REF!</definedName>
    <definedName name="جدول_22_">#REF!</definedName>
    <definedName name="جدول_22___المرحلة_الأولى_من_التعليم_الأساسي" localSheetId="22">#REF!</definedName>
    <definedName name="جدول_22___المرحلة_الأولى_من_التعليم_الأساسي">#REF!</definedName>
    <definedName name="جدول_22___المرحلة_الثانية_من_التعليم_الأساسي_والثانوي" localSheetId="22">#REF!</definedName>
    <definedName name="جدول_22___المرحلة_الثانية_من_التعليم_الأساسي_والثانوي">#REF!</definedName>
    <definedName name="جدول_23__" localSheetId="22">#REF!</definedName>
    <definedName name="جدول_23__">#REF!</definedName>
    <definedName name="جدول_23___المرحلة_الأولى_من_التعليم_الأساسي" localSheetId="22">#REF!</definedName>
    <definedName name="جدول_23___المرحلة_الأولى_من_التعليم_الأساسي">#REF!</definedName>
    <definedName name="جدول_24___المرحلة_الأولى_من_التعليم_الأساسي" localSheetId="22">#REF!</definedName>
    <definedName name="جدول_24___المرحلة_الأولى_من_التعليم_الأساسي">#REF!</definedName>
    <definedName name="جدول_25_" localSheetId="22">#REF!</definedName>
    <definedName name="جدول_25_">#REF!</definedName>
    <definedName name="جدول_25___المرحلة_الأولى_من_التعليم_الأساسي" localSheetId="22">#REF!</definedName>
    <definedName name="جدول_25___المرحلة_الأولى_من_التعليم_الأساسي">#REF!</definedName>
    <definedName name="جدول_25___مرحلة__التعليم_الثانوي" localSheetId="22">#REF!</definedName>
    <definedName name="جدول_25___مرحلة__التعليم_الثانوي">#REF!</definedName>
    <definedName name="جدول_26_" localSheetId="22">#REF!</definedName>
    <definedName name="جدول_26_">#REF!</definedName>
    <definedName name="جدول_26___مرحلة__التعليم_الثانوي" localSheetId="22">#REF!</definedName>
    <definedName name="جدول_26___مرحلة__التعليم_الثانوي">#REF!</definedName>
    <definedName name="جدول_27" localSheetId="22">#REF!</definedName>
    <definedName name="جدول_27">#REF!</definedName>
    <definedName name="جدول_27___مرحلة__التعليم_الثانوي" localSheetId="22">#REF!</definedName>
    <definedName name="جدول_27___مرحلة__التعليم_الثانوي">#REF!</definedName>
    <definedName name="جدول_28___المرحلة_الثانية_من_التعليم_الأساسي_والثانوي_خ________اص" localSheetId="22">#REF!</definedName>
    <definedName name="جدول_28___المرحلة_الثانية_من_التعليم_الأساسي_والثانوي_خ________اص">#REF!</definedName>
    <definedName name="جدول_36____الشباب" localSheetId="22">#REF!</definedName>
    <definedName name="جدول_36____الشباب">#REF!</definedName>
    <definedName name="جدول_4">'[1]خصائص السكان'!$A$1:$I$65</definedName>
    <definedName name="جدول_4___تطور_عدد_السك___ان_حسب_الجنس_و_المعتمدية" localSheetId="22">#REF!</definedName>
    <definedName name="جدول_4___تطور_عدد_السك___ان_حسب_الجنس_و_المعتمدية">#REF!</definedName>
    <definedName name="جدول_5___تطور_عدد_السك___ان_حسب_الوسط_و_المعتمدية">'[2]خصائص السكان'!$A$44:$I$85</definedName>
    <definedName name="جدول_5___تطور_عدد_السكان_حسب_الفئة_العمرية_و_الجنس" localSheetId="22">#REF!</definedName>
    <definedName name="جدول_5___تطور_عدد_السكان_حسب_الفئة_العمرية_و_الجنس">#REF!</definedName>
    <definedName name="جدول_6___تطور_عدد_السكان_حسب_الفئة_العمرية_و_الجنس">'[2]خصائص السكان'!$A$87:$J$132</definedName>
    <definedName name="جدول_7___تطور__المستوى_التعليمي_للسكان_حسب_الجنس" localSheetId="22">#REF!</definedName>
    <definedName name="جدول_7___تطور__المستوى_التعليمي_للسكان_حسب_الجنس">#REF!</definedName>
    <definedName name="جدول_77____تدخلات_البنك_التونسي_للتضامن__إلى_غاية_سنة_2000">[1]برامج!$A$49:$H$71</definedName>
    <definedName name="جدول_8___تطور__المستوى_التعليمي_للسكان_حسب_الجنس">'[2]خصائص السكان'!$A$232:$J$276</definedName>
    <definedName name="جدول_9__تطور_عدد_السكان_النشيطين_حسب_الفئة_العمرية_و_الجنس" localSheetId="22">#REF!</definedName>
    <definedName name="جدول_9__تطور_عدد_السكان_النشيطين_حسب_الفئة_العمرية_و_الجنس">#REF!</definedName>
    <definedName name="جدول6">'[1]خصائص السكان'!$A$91:$J$140</definedName>
    <definedName name="رسم">'[1]خصائص السكان'!$L$1:$R$65</definedName>
    <definedName name="رسماسر" localSheetId="22">#REF!</definedName>
    <definedName name="رسماسر">#REF!</definedName>
    <definedName name="صافي_الهجرة_الداخلية_حسب_المعتمدية_خلال_فترة1987_1994">'[1]خصائص السكان'!$A$352:$H$376</definedName>
    <definedName name="صفحة2" localSheetId="22">#REF!</definedName>
    <definedName name="صفحة2">#REF!</definedName>
    <definedName name="مساكنوأسر" localSheetId="22">#REF!</definedName>
    <definedName name="مساكنوأسر">#REF!</definedName>
    <definedName name="مستويتعليم" localSheetId="22">#REF!</definedName>
    <definedName name="مستويتعليم">#REF!</definedName>
    <definedName name="نسبة__ربط_الأسر_بشبكة__الشركة_الوطنية_لإستغلال_وتوزيع_المياه_حسب_المعتمدية1994" localSheetId="22">#REF!</definedName>
    <definedName name="نسبة__ربط_الأسر_بشبكة__الشركة_الوطنية_لإستغلال_وتوزيع_المياه_حسب_المعتمدية1994">#REF!</definedName>
    <definedName name="نسبة_التنوير_حسب_المعتمدية_1994" localSheetId="22">#REF!</definedName>
    <definedName name="نسبة_التنوير_حسب_المعتمدية_1994">#REF!</definedName>
    <definedName name="هجرة" localSheetId="22">#REF!</definedName>
    <definedName name="هجرة">#REF!</definedName>
  </definedNames>
  <calcPr calcId="125725"/>
</workbook>
</file>

<file path=xl/calcChain.xml><?xml version="1.0" encoding="utf-8"?>
<calcChain xmlns="http://schemas.openxmlformats.org/spreadsheetml/2006/main">
  <c r="H14" i="300"/>
  <c r="E14"/>
  <c r="I13" i="54"/>
  <c r="D13" i="362" l="1"/>
  <c r="J14" i="59" l="1"/>
  <c r="G14"/>
  <c r="M14" i="62" l="1"/>
  <c r="J14" i="61"/>
  <c r="H15" i="296"/>
  <c r="D14" i="59"/>
  <c r="D13"/>
  <c r="D11"/>
  <c r="D10"/>
  <c r="D9"/>
  <c r="D8"/>
  <c r="G15" i="320" l="1"/>
  <c r="F15"/>
  <c r="E15"/>
  <c r="D15"/>
  <c r="C15"/>
  <c r="B15"/>
  <c r="J13" i="122"/>
  <c r="G13"/>
  <c r="D13"/>
  <c r="G14" i="361"/>
  <c r="G14" i="58" l="1"/>
  <c r="D14"/>
  <c r="G15" i="297"/>
  <c r="J14" i="62"/>
  <c r="G14"/>
  <c r="D14"/>
  <c r="J14" i="298"/>
  <c r="G14"/>
  <c r="D14"/>
  <c r="H14" i="361"/>
  <c r="F14"/>
  <c r="E14"/>
  <c r="J15" i="299" l="1"/>
  <c r="G15"/>
  <c r="D15"/>
  <c r="J14" i="66"/>
  <c r="G14"/>
  <c r="D14"/>
  <c r="J14" i="65"/>
  <c r="G14"/>
  <c r="D14"/>
  <c r="J13" i="64"/>
  <c r="G13"/>
  <c r="D13"/>
  <c r="J13" i="63"/>
  <c r="G13"/>
  <c r="D13"/>
  <c r="D14" i="61"/>
  <c r="E15" i="296"/>
  <c r="M15" i="297"/>
  <c r="K15" i="296"/>
  <c r="J14" i="57"/>
  <c r="G14"/>
  <c r="D14"/>
  <c r="J12" i="56"/>
  <c r="G12"/>
  <c r="D12"/>
  <c r="J13" i="55"/>
  <c r="G13"/>
  <c r="D13"/>
  <c r="G8" i="60"/>
  <c r="G9"/>
  <c r="G10"/>
  <c r="G11"/>
  <c r="G12"/>
  <c r="G13"/>
  <c r="G7"/>
  <c r="I15" i="299" l="1"/>
  <c r="H15"/>
  <c r="F15"/>
  <c r="E15"/>
  <c r="C15"/>
  <c r="B15"/>
  <c r="C13" i="63"/>
  <c r="E13"/>
  <c r="F13"/>
  <c r="H13"/>
  <c r="I13"/>
  <c r="B13"/>
  <c r="C14" i="62"/>
  <c r="E14"/>
  <c r="F14"/>
  <c r="B14"/>
  <c r="H15" i="297"/>
  <c r="I15"/>
  <c r="J15"/>
  <c r="K15"/>
  <c r="L15"/>
  <c r="E15"/>
  <c r="F15"/>
  <c r="C15"/>
  <c r="D15"/>
  <c r="B15"/>
  <c r="I14" i="298"/>
  <c r="H14"/>
  <c r="F14"/>
  <c r="E14"/>
  <c r="C14"/>
  <c r="B14"/>
  <c r="L14" i="62"/>
  <c r="K14"/>
  <c r="J15" i="296"/>
  <c r="I15"/>
  <c r="D15"/>
  <c r="C15"/>
  <c r="J8" i="60"/>
  <c r="J9"/>
  <c r="J10"/>
  <c r="J11"/>
  <c r="J12"/>
  <c r="J13"/>
  <c r="J7"/>
  <c r="D8"/>
  <c r="D9"/>
  <c r="D10"/>
  <c r="D11"/>
  <c r="D12"/>
  <c r="D13"/>
  <c r="D7"/>
  <c r="C13" i="122"/>
  <c r="E13"/>
  <c r="F13"/>
  <c r="H13"/>
  <c r="I13"/>
  <c r="B13"/>
  <c r="C14" i="66"/>
  <c r="H14"/>
  <c r="I14"/>
  <c r="B14"/>
  <c r="C14" i="65"/>
  <c r="E14"/>
  <c r="F14"/>
  <c r="H14"/>
  <c r="I14"/>
  <c r="B14"/>
  <c r="C13" i="64"/>
  <c r="E13"/>
  <c r="F13"/>
  <c r="H13"/>
  <c r="I13"/>
  <c r="B13"/>
  <c r="I14" i="62"/>
  <c r="H14"/>
  <c r="G14" i="61"/>
  <c r="C14"/>
  <c r="E14"/>
  <c r="F14"/>
  <c r="H14"/>
  <c r="I14"/>
  <c r="B14"/>
  <c r="L7" i="60"/>
  <c r="L8"/>
  <c r="L9"/>
  <c r="L10"/>
  <c r="L11"/>
  <c r="L12"/>
  <c r="K8"/>
  <c r="K9"/>
  <c r="K10"/>
  <c r="K11"/>
  <c r="K12"/>
  <c r="K7"/>
  <c r="F7"/>
  <c r="F8"/>
  <c r="F9"/>
  <c r="F10"/>
  <c r="F11"/>
  <c r="F12"/>
  <c r="E8"/>
  <c r="E9"/>
  <c r="E10"/>
  <c r="E11"/>
  <c r="E12"/>
  <c r="E7"/>
  <c r="I7"/>
  <c r="I8"/>
  <c r="I9"/>
  <c r="I10"/>
  <c r="I11"/>
  <c r="I12"/>
  <c r="H8"/>
  <c r="H9"/>
  <c r="H10"/>
  <c r="H11"/>
  <c r="H12"/>
  <c r="H7"/>
  <c r="C7"/>
  <c r="C8"/>
  <c r="C9"/>
  <c r="C10"/>
  <c r="C11"/>
  <c r="C12"/>
  <c r="B8"/>
  <c r="B9"/>
  <c r="B10"/>
  <c r="B11"/>
  <c r="B12"/>
  <c r="B7"/>
  <c r="C14" i="59"/>
  <c r="E14"/>
  <c r="F14"/>
  <c r="L13" i="60" s="1"/>
  <c r="H14" i="59"/>
  <c r="I14"/>
  <c r="B14"/>
  <c r="H14" i="58"/>
  <c r="I14"/>
  <c r="F14"/>
  <c r="E14"/>
  <c r="C14"/>
  <c r="B14"/>
  <c r="H13" i="60" s="1"/>
  <c r="I14" i="57"/>
  <c r="F14"/>
  <c r="H14"/>
  <c r="E14"/>
  <c r="C14"/>
  <c r="B14"/>
  <c r="C12" i="56"/>
  <c r="E12"/>
  <c r="F12"/>
  <c r="H12"/>
  <c r="I12"/>
  <c r="B12"/>
  <c r="I13" i="55"/>
  <c r="H13"/>
  <c r="F13"/>
  <c r="E13"/>
  <c r="C13"/>
  <c r="B13"/>
  <c r="F13" i="60" l="1"/>
  <c r="K13"/>
  <c r="E13"/>
  <c r="C13"/>
  <c r="B13"/>
  <c r="I13"/>
  <c r="M11"/>
  <c r="M10"/>
  <c r="M13"/>
  <c r="M8"/>
  <c r="M12"/>
  <c r="M7"/>
  <c r="M9"/>
</calcChain>
</file>

<file path=xl/sharedStrings.xml><?xml version="1.0" encoding="utf-8"?>
<sst xmlns="http://schemas.openxmlformats.org/spreadsheetml/2006/main" count="728" uniqueCount="320">
  <si>
    <t xml:space="preserve">المعتمدية </t>
  </si>
  <si>
    <t>المجموع</t>
  </si>
  <si>
    <t>DELEGATION</t>
  </si>
  <si>
    <t>المعتمدية</t>
  </si>
  <si>
    <t>Délégation</t>
  </si>
  <si>
    <t>الولاية</t>
  </si>
  <si>
    <t>Total</t>
  </si>
  <si>
    <t>GOUVERNORAT</t>
  </si>
  <si>
    <t xml:space="preserve">TOTAL   </t>
  </si>
  <si>
    <t>Dont féminin</t>
  </si>
  <si>
    <t xml:space="preserve">TOTAL     </t>
  </si>
  <si>
    <t xml:space="preserve">Evolution de l'exploitation des Lacs Collinaires </t>
  </si>
  <si>
    <t xml:space="preserve"> عدد البحيرات</t>
  </si>
  <si>
    <t>Nbre de lacs</t>
  </si>
  <si>
    <t xml:space="preserve">المجموع  </t>
  </si>
  <si>
    <t>المصدر: المندوبية الجهوية للتنمية الفلاحية</t>
  </si>
  <si>
    <t>تطور الموارد المائية حسب المائدة السطحية</t>
  </si>
  <si>
    <t>إسم المائدة</t>
  </si>
  <si>
    <t xml:space="preserve">عدد الآبـــار </t>
  </si>
  <si>
    <t>Nom de nappe</t>
  </si>
  <si>
    <t xml:space="preserve"> Nbre de puits </t>
  </si>
  <si>
    <t>Ressources (Mm3)</t>
  </si>
  <si>
    <t>Exploitation (Mm3)</t>
  </si>
  <si>
    <t xml:space="preserve">المجموع        </t>
  </si>
  <si>
    <t xml:space="preserve">Total     </t>
  </si>
  <si>
    <t>تطور الموارد المائية حسب المائدة العميقة</t>
  </si>
  <si>
    <t xml:space="preserve">Evolution des ressources hydriques par nappe profonde </t>
  </si>
  <si>
    <t>اسم المائدة</t>
  </si>
  <si>
    <t>عدد الآبـــار</t>
  </si>
  <si>
    <t>Nbre de puits</t>
  </si>
  <si>
    <t xml:space="preserve">المجموع       </t>
  </si>
  <si>
    <t xml:space="preserve">Total    </t>
  </si>
  <si>
    <t>تطور مساحة الأراضي الفلاحية حسب المؤهلات</t>
  </si>
  <si>
    <t xml:space="preserve">Evolution de superficie des Terres Agricoles selon la vocation </t>
  </si>
  <si>
    <t>الوحدة : هك</t>
  </si>
  <si>
    <t>Unité : ha</t>
  </si>
  <si>
    <t>أراضي غير صالحة للزراعة</t>
  </si>
  <si>
    <t>Terres agricoles</t>
  </si>
  <si>
    <t>Terres non labourables</t>
  </si>
  <si>
    <t xml:space="preserve">المجموع      </t>
  </si>
  <si>
    <t>تطور المساحات السقوية العمومية حسب المعتمدية</t>
  </si>
  <si>
    <t xml:space="preserve">Evolution des Périmètres Publics Irrigués selon la Délégation </t>
  </si>
  <si>
    <t xml:space="preserve">  الوحدة: هكتار</t>
  </si>
  <si>
    <t>Unité : Ha</t>
  </si>
  <si>
    <t xml:space="preserve">المساحات القابلة للري </t>
  </si>
  <si>
    <t xml:space="preserve">المساحات المروية </t>
  </si>
  <si>
    <t xml:space="preserve">المساحات المستغلة </t>
  </si>
  <si>
    <t>Superficies irrigables</t>
  </si>
  <si>
    <t>Superficies irriguées</t>
  </si>
  <si>
    <t>Superficies exploitées</t>
  </si>
  <si>
    <t xml:space="preserve">المجموع   </t>
  </si>
  <si>
    <t>تطور المساحات السقوية الخاصة حسب المعتمدية</t>
  </si>
  <si>
    <t>Evolution des Périmètres Irrigués Privés selon la Délégation</t>
  </si>
  <si>
    <t>الوحدة : هكتار</t>
  </si>
  <si>
    <t>المساحات القابلة للري</t>
  </si>
  <si>
    <t>المساحات المروية</t>
  </si>
  <si>
    <t>المساحات المستغلة</t>
  </si>
  <si>
    <t xml:space="preserve">المجموع    </t>
  </si>
  <si>
    <t xml:space="preserve">تطور مؤشرات المساحات السقوية </t>
  </si>
  <si>
    <t xml:space="preserve">Evolution des indicateurs des périmètres irrigués  </t>
  </si>
  <si>
    <t xml:space="preserve"> نسبة التكثيف      (%)        Taux d'intensification </t>
  </si>
  <si>
    <t xml:space="preserve"> نسبة الإستغلال     (%)        Taux d'exploitation  </t>
  </si>
  <si>
    <t>عمومي    Public</t>
  </si>
  <si>
    <t>خاص     Privé</t>
  </si>
  <si>
    <t>تطور الإنتاج النباتي حسب الصنف</t>
  </si>
  <si>
    <t xml:space="preserve">Evolution de la Production Végétale selon l'Espèce </t>
  </si>
  <si>
    <t>الوحدة : طن</t>
  </si>
  <si>
    <t>الخضروات</t>
  </si>
  <si>
    <t xml:space="preserve">زراعات صناعية  </t>
  </si>
  <si>
    <t>Cultures Industrielles</t>
  </si>
  <si>
    <t>Unité : tonne</t>
  </si>
  <si>
    <t>الحبوب</t>
  </si>
  <si>
    <t>بقول</t>
  </si>
  <si>
    <t>الأعلاف</t>
  </si>
  <si>
    <t>Céréaliculture</t>
  </si>
  <si>
    <t>Légumineuses</t>
  </si>
  <si>
    <t xml:space="preserve">تطور تربية الماشية حسب الصنف </t>
  </si>
  <si>
    <t xml:space="preserve">Evolution du Cheptel selon l'Espèce </t>
  </si>
  <si>
    <t xml:space="preserve">الوحدة : أنثى منتجة </t>
  </si>
  <si>
    <t>Unité : femelle productive</t>
  </si>
  <si>
    <t xml:space="preserve">أبقار </t>
  </si>
  <si>
    <t xml:space="preserve">أغنام </t>
  </si>
  <si>
    <t xml:space="preserve">ماعز </t>
  </si>
  <si>
    <t xml:space="preserve">Bovins </t>
  </si>
  <si>
    <t xml:space="preserve">Ovins </t>
  </si>
  <si>
    <t xml:space="preserve">Caprins </t>
  </si>
  <si>
    <t xml:space="preserve">المصدر :  المندوبية الجهوية للتنمية الفلاحية </t>
  </si>
  <si>
    <t xml:space="preserve">تطور تربية الماشية الصغرى </t>
  </si>
  <si>
    <t xml:space="preserve">Evolution du petit élevage  </t>
  </si>
  <si>
    <t>Apicultures (ruches)</t>
  </si>
  <si>
    <t xml:space="preserve">Evolution de la Production Animale selon l'Espèce </t>
  </si>
  <si>
    <t>لحوم حمراء</t>
  </si>
  <si>
    <t>لحوم بيضاء</t>
  </si>
  <si>
    <t>حليب</t>
  </si>
  <si>
    <t>Viandes rouges</t>
  </si>
  <si>
    <t>Viandes blanches</t>
  </si>
  <si>
    <t>Lait</t>
  </si>
  <si>
    <t xml:space="preserve">المجموع     </t>
  </si>
  <si>
    <t>المـصــــدر  :   المندوبية  الجهوية  للتنمية  الفلاحية</t>
  </si>
  <si>
    <t xml:space="preserve"> الوحدة : طن</t>
  </si>
  <si>
    <t xml:space="preserve">صوف </t>
  </si>
  <si>
    <t>عسل</t>
  </si>
  <si>
    <t xml:space="preserve">Laine </t>
  </si>
  <si>
    <t>Miel</t>
  </si>
  <si>
    <t xml:space="preserve">المصدر: المندوبية الجهوية للتنمية الفلاحية </t>
  </si>
  <si>
    <t>المــوارد (م.م3)</t>
  </si>
  <si>
    <t>الاستغلال (م.م3)</t>
  </si>
  <si>
    <t xml:space="preserve">Evolution des ressources hydriques par nappe phréatique </t>
  </si>
  <si>
    <t>Nom de la nappe</t>
  </si>
  <si>
    <t xml:space="preserve"> الأراضي المحترثة </t>
  </si>
  <si>
    <t>Arboriculture</t>
  </si>
  <si>
    <t>Maraîchage</t>
  </si>
  <si>
    <r>
      <t xml:space="preserve">Evolution de la Production Végétale selon l'Espèce </t>
    </r>
    <r>
      <rPr>
        <b/>
        <sz val="11"/>
        <rFont val="Arial"/>
        <family val="2"/>
      </rPr>
      <t xml:space="preserve">(suite) </t>
    </r>
  </si>
  <si>
    <r>
      <t xml:space="preserve">تطور الإنتاج النباتي حسب الصنف </t>
    </r>
    <r>
      <rPr>
        <b/>
        <sz val="11"/>
        <rFont val="Arial"/>
        <family val="2"/>
      </rPr>
      <t>(تابع)</t>
    </r>
  </si>
  <si>
    <t>دواجن (ألف وحدة)</t>
  </si>
  <si>
    <t>Avicultures (1000 unités)</t>
  </si>
  <si>
    <t>أرانب (أمهات)</t>
  </si>
  <si>
    <t>Cunicultures (unités)</t>
  </si>
  <si>
    <r>
      <t xml:space="preserve">Evolution de la Production Animale selon l'Espèce </t>
    </r>
    <r>
      <rPr>
        <b/>
        <sz val="11"/>
        <rFont val="Arial"/>
        <family val="2"/>
      </rPr>
      <t>(suite)</t>
    </r>
  </si>
  <si>
    <t>البيض (ألف بيضة)</t>
  </si>
  <si>
    <t>Œufs (milliers)</t>
  </si>
  <si>
    <t>المـصدر : المندوبية  الجهوية للتنمية الفلاحية</t>
  </si>
  <si>
    <t>Emploi</t>
  </si>
  <si>
    <t>الفلاحة</t>
  </si>
  <si>
    <t>Agriculture</t>
  </si>
  <si>
    <t xml:space="preserve">تطور استغلال البحيرات الجبلية </t>
  </si>
  <si>
    <t xml:space="preserve">تطور الإنتاج الحيواني حسب الصنف </t>
  </si>
  <si>
    <t>Capacité de rétention (mille m3)</t>
  </si>
  <si>
    <t>طاقة الخزن (ألف متر مكعب)</t>
  </si>
  <si>
    <t>Fourrages</t>
  </si>
  <si>
    <t>مواطن الشغل</t>
  </si>
  <si>
    <t>عدد المشاريع</t>
  </si>
  <si>
    <t>حجم الإستثمار (م.د)</t>
  </si>
  <si>
    <t>المجمـوع</t>
  </si>
  <si>
    <t>المصدر: وكالة النهوض بالإستثمارات الفلاحية</t>
  </si>
  <si>
    <t>Evolution  et répartition des investissements des catégories "B" et "C"agrées</t>
  </si>
  <si>
    <t>Nbre de projets</t>
  </si>
  <si>
    <t>Investissements (M.D)</t>
  </si>
  <si>
    <t>Source: A.P.I.A</t>
  </si>
  <si>
    <t>العدد</t>
  </si>
  <si>
    <t>Nombre</t>
  </si>
  <si>
    <t>Reserve (mille m3)</t>
  </si>
  <si>
    <t>الموارد ( م م 3 )</t>
  </si>
  <si>
    <t>Ressources (Mm3 )</t>
  </si>
  <si>
    <t>Source : Commissariat Régional au Développement Agricole</t>
  </si>
  <si>
    <t>Source :Commissariat Régional au Développement Agricole</t>
  </si>
  <si>
    <t>منهم إناث</t>
  </si>
  <si>
    <t>الكمية المستغلة</t>
  </si>
  <si>
    <t>Exploitation</t>
  </si>
  <si>
    <t>Forêts et parcours</t>
  </si>
  <si>
    <t>الغابات و المراعي</t>
  </si>
  <si>
    <t>Olives</t>
  </si>
  <si>
    <t>زيتون</t>
  </si>
  <si>
    <t>Evolution de la superficie agricole selon l'exploitation (Ha)</t>
  </si>
  <si>
    <t>Evolution de la superficie agricole selon l'exploitation (Ha) suite</t>
  </si>
  <si>
    <t>Camelidés                         الإبل</t>
  </si>
  <si>
    <t>تطور معاصر زيت الزيتون</t>
  </si>
  <si>
    <t>Evolution du nombre des huileries</t>
  </si>
  <si>
    <t>Nbre de huileries</t>
  </si>
  <si>
    <t>Capacité de transformation</t>
  </si>
  <si>
    <t>طاقة الخزن بالطن</t>
  </si>
  <si>
    <t>طاقة التحويل طن/24س</t>
  </si>
  <si>
    <t>عدد المعاصر</t>
  </si>
  <si>
    <t>مراكز تجميع الحليب حسب المعتمدية</t>
  </si>
  <si>
    <t>مراكز التجميع</t>
  </si>
  <si>
    <t>طاقة التبريد لتر/يوم</t>
  </si>
  <si>
    <t>Capacité de stokage</t>
  </si>
  <si>
    <t>Quantité de refroidissement</t>
  </si>
  <si>
    <t>Centre de collecte</t>
  </si>
  <si>
    <t xml:space="preserve">Evolution de la collecte du lait par délégation </t>
  </si>
  <si>
    <t>Evolution de l'exploitation des grands barrages et des barrages colliniaires</t>
  </si>
  <si>
    <t>Nbre de barrages et barrages colliniaires</t>
  </si>
  <si>
    <t>المخزون الحالي (ألف متر مكعب)</t>
  </si>
  <si>
    <t>الكمية المخزنة (ألف متر مكعب)</t>
  </si>
  <si>
    <t>توزيع المشاريع الفلاحية من صنفي "ب" و"ج" حسب المعتمدية</t>
  </si>
  <si>
    <t>Répartition des projets agricoles des catégories "B" et "C" par délégation</t>
  </si>
  <si>
    <t>المشاريع المصرح بها</t>
  </si>
  <si>
    <t>المشاريع المصادق عليها</t>
  </si>
  <si>
    <t>المشاريع المنجزة</t>
  </si>
  <si>
    <t>Projets déclarés</t>
  </si>
  <si>
    <t>Projets approuvés</t>
  </si>
  <si>
    <t>Projets réalisés</t>
  </si>
  <si>
    <t>Investissement (mD)</t>
  </si>
  <si>
    <t>Emplois</t>
  </si>
  <si>
    <t>Source: Agence de promotion des investissements agricoles</t>
  </si>
  <si>
    <t>توزيع المشاريع الفلاحية من صنفي "ب" و"ج" حسب القطاع</t>
  </si>
  <si>
    <t>Répartition des projets agricoles des catégories "B" et "C" n selon le secteur</t>
  </si>
  <si>
    <t>القطاع</t>
  </si>
  <si>
    <t>Secteur</t>
  </si>
  <si>
    <t>الصيد البحري وتربية الأحياء المائية</t>
  </si>
  <si>
    <t>Pêche et aquaculture</t>
  </si>
  <si>
    <t>الخدمات الفلاحية</t>
  </si>
  <si>
    <t>Services agricoles</t>
  </si>
  <si>
    <t xml:space="preserve">   Source: Agence de promotion des investissements agricoles</t>
  </si>
  <si>
    <t>Code-Géographique</t>
  </si>
  <si>
    <t>Code-géographique</t>
  </si>
  <si>
    <t>الإستثمار (م.د)</t>
  </si>
  <si>
    <t xml:space="preserve"> تطور وتوزيع الإستثمارات المصادق عليها من صنفي (ب ,ج)</t>
  </si>
  <si>
    <t>الإطارات</t>
  </si>
  <si>
    <t>Cadres</t>
  </si>
  <si>
    <t>الأعوان</t>
  </si>
  <si>
    <t>Agents</t>
  </si>
  <si>
    <t>عدد الإدارات  Nombre d'administrations</t>
  </si>
  <si>
    <t>Régionales</t>
  </si>
  <si>
    <t>Locales</t>
  </si>
  <si>
    <t>الجهوية</t>
  </si>
  <si>
    <t>التمثيلية المؤسساتية لقطاع الفلاحة حسب المعتمدبة</t>
  </si>
  <si>
    <t>Représentativité Institutionnelle de l'agriculture par délégation</t>
  </si>
  <si>
    <t>زغوان</t>
  </si>
  <si>
    <t>الزريبة</t>
  </si>
  <si>
    <t>بئر مشارقة</t>
  </si>
  <si>
    <t>الفحص</t>
  </si>
  <si>
    <t>الناظور</t>
  </si>
  <si>
    <t>صواف</t>
  </si>
  <si>
    <t>Zaghouan</t>
  </si>
  <si>
    <t>Zriba</t>
  </si>
  <si>
    <t>Bir Mchergua</t>
  </si>
  <si>
    <t>Fahs</t>
  </si>
  <si>
    <t>Nadhour</t>
  </si>
  <si>
    <t>Saouaf</t>
  </si>
  <si>
    <t xml:space="preserve"> عدد السدود الكبرى و السدود الجبلية</t>
  </si>
  <si>
    <t>سمنجة</t>
  </si>
  <si>
    <t>بوشة</t>
  </si>
  <si>
    <t>وادي الرمل</t>
  </si>
  <si>
    <t>الناظور-صواف</t>
  </si>
  <si>
    <t>EL FAHS</t>
  </si>
  <si>
    <t>SMENJA</t>
  </si>
  <si>
    <t>BOUCHA</t>
  </si>
  <si>
    <t>OUED ERRAML</t>
  </si>
  <si>
    <t>ENNADHOUR-SAOUAF</t>
  </si>
  <si>
    <r>
      <t>BI</t>
    </r>
    <r>
      <rPr>
        <sz val="10"/>
        <rFont val="Times New Roman"/>
        <family val="1"/>
      </rPr>
      <t>R M’CHERGUA</t>
    </r>
  </si>
  <si>
    <t>ZRIBA</t>
  </si>
  <si>
    <t>ZAGHOUAN</t>
  </si>
  <si>
    <t>Source : commissariat régional au développement agricole</t>
  </si>
  <si>
    <t>Source :commissariat régional au développement agricole</t>
  </si>
  <si>
    <r>
      <t xml:space="preserve"> تطور الانتاج الحيواني حسب الصنف </t>
    </r>
    <r>
      <rPr>
        <b/>
        <sz val="11"/>
        <rFont val="Arial"/>
        <family val="2"/>
      </rPr>
      <t>(يتبع)</t>
    </r>
  </si>
  <si>
    <t>أشجار مثمرة (بدون زياتين)</t>
  </si>
  <si>
    <t>تطور المساحات المزروعة حسب الاستغلال (هك) يتبع</t>
  </si>
  <si>
    <t>أشجار مثمرة (بدون زيتون)</t>
  </si>
  <si>
    <t>الكمية المجمعة (طن)</t>
  </si>
  <si>
    <t>Quantité collecté (tonne)</t>
  </si>
  <si>
    <t>المحلية*</t>
  </si>
  <si>
    <t>*: تهم الدوائر الفرعية للانتاج الحيواني والدوائر الفرعية للغابات ومراكز الغابات وخلية الإرشاد الفلاحي ومراكز الإشعاع الفلاحي</t>
  </si>
  <si>
    <t xml:space="preserve">تطور استغلال السدود الكبرى و السدود الجبلية </t>
  </si>
  <si>
    <t>*</t>
  </si>
  <si>
    <t>الكمية المستغلة**</t>
  </si>
  <si>
    <t>**: الكمية المستغلة غير متوفرة</t>
  </si>
  <si>
    <t>*: معطيات غير متوفرة</t>
  </si>
  <si>
    <t>تطور المساحات المزروعة حسب الاستغلال (هك)</t>
  </si>
  <si>
    <t>Année: 2017</t>
  </si>
  <si>
    <t>السنة: 2017</t>
  </si>
  <si>
    <t xml:space="preserve">السنة:2017  </t>
  </si>
  <si>
    <t>ملاحظة: معطيات تخص فقط أعوان المندوبية الجهوية للتنمية الفلاحية بزغوان ولا تهم جميع مؤسسات قطاع الفلاحة والصيد البحري المتواجدة بالجهة</t>
  </si>
  <si>
    <t>Exploitation (mille m3)</t>
  </si>
  <si>
    <t>231 بئر عشوائي بالناظور باستغلال يقدر بـ 4.24 م م3</t>
  </si>
  <si>
    <t xml:space="preserve">خلايا نحل </t>
  </si>
  <si>
    <t>2016**</t>
  </si>
  <si>
    <t>المؤشرات</t>
  </si>
  <si>
    <t>المنجزة</t>
  </si>
  <si>
    <t>في طور الإنجاز</t>
  </si>
  <si>
    <t>Indicateurs</t>
  </si>
  <si>
    <t>Réalisé</t>
  </si>
  <si>
    <t>en cours de réalisation</t>
  </si>
  <si>
    <t>التصرف في النفايات الصلبة</t>
  </si>
  <si>
    <t>Gestion des ordures</t>
  </si>
  <si>
    <t>عدد المصبات المراقبة</t>
  </si>
  <si>
    <t>Décharges contrôlés</t>
  </si>
  <si>
    <t>عدد مراكز التحويل</t>
  </si>
  <si>
    <t>-</t>
  </si>
  <si>
    <t>centres de transfert</t>
  </si>
  <si>
    <t>كمية النفايات المرفوعة من قبل شركات الرسكلة (طن)</t>
  </si>
  <si>
    <t>Quantités ramacées par les sociétés de recyclage en T</t>
  </si>
  <si>
    <t>تطهير المياه المستعملة</t>
  </si>
  <si>
    <t xml:space="preserve">Assinissement des eaux usées </t>
  </si>
  <si>
    <t>عدد محطات التطهير</t>
  </si>
  <si>
    <t>Stations d'épuration</t>
  </si>
  <si>
    <r>
      <t>كميات المياه المجمعة (م م</t>
    </r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>)</t>
    </r>
  </si>
  <si>
    <r>
      <t>Quantités des eaux en Mm</t>
    </r>
    <r>
      <rPr>
        <vertAlign val="superscript"/>
        <sz val="8"/>
        <color rgb="FF000000"/>
        <rFont val="Arial"/>
        <family val="2"/>
      </rPr>
      <t>3</t>
    </r>
  </si>
  <si>
    <r>
      <t>كميات المياه المعالجة (م م</t>
    </r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>)</t>
    </r>
  </si>
  <si>
    <r>
      <t>Quantités des eaux traitées en Mm</t>
    </r>
    <r>
      <rPr>
        <vertAlign val="superscript"/>
        <sz val="8"/>
        <color rgb="FF000000"/>
        <rFont val="Arial"/>
        <family val="2"/>
      </rPr>
      <t>3</t>
    </r>
  </si>
  <si>
    <t>المياه المعالجة المستغلة في الري الفلاحي</t>
  </si>
  <si>
    <t>Utilisation des eaux traitées en irrigation</t>
  </si>
  <si>
    <r>
      <t>الكمية (م م</t>
    </r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>)</t>
    </r>
  </si>
  <si>
    <r>
      <t>Quantités en Mm</t>
    </r>
    <r>
      <rPr>
        <vertAlign val="superscript"/>
        <sz val="8"/>
        <color rgb="FF000000"/>
        <rFont val="Arial"/>
        <family val="2"/>
      </rPr>
      <t>3</t>
    </r>
  </si>
  <si>
    <t>المساحة المروية (هك)</t>
  </si>
  <si>
    <r>
      <t>utilisation des eaux en irrigation en Mm</t>
    </r>
    <r>
      <rPr>
        <vertAlign val="superscript"/>
        <sz val="8"/>
        <color rgb="FF000000"/>
        <rFont val="Arial"/>
        <family val="2"/>
      </rPr>
      <t>3</t>
    </r>
  </si>
  <si>
    <t>المساحات الخضراء</t>
  </si>
  <si>
    <t>Zones Vertes</t>
  </si>
  <si>
    <r>
      <t>مساحة المناطق الخضراء لكل ساكن في الوسط الحضري (م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/س)</t>
    </r>
  </si>
  <si>
    <r>
      <t>Zones vertes par habitant milieu communal en m</t>
    </r>
    <r>
      <rPr>
        <vertAlign val="superscript"/>
        <sz val="8"/>
        <color rgb="FF000000"/>
        <rFont val="Arial"/>
        <family val="2"/>
      </rPr>
      <t>2</t>
    </r>
  </si>
  <si>
    <t>عدد المنتزهات الحضرية</t>
  </si>
  <si>
    <t>Parcs de loisirs milieu communal</t>
  </si>
  <si>
    <t>المساحة الجملية للمنتزهات (هك)</t>
  </si>
  <si>
    <t>Superficie glabale en Ha</t>
  </si>
  <si>
    <t>المساحة المهيأة للمنتزهات (هك)</t>
  </si>
  <si>
    <t>Superficie ménagée en Ha</t>
  </si>
  <si>
    <t>نوعية الهواء</t>
  </si>
  <si>
    <t>Qualité de l'air</t>
  </si>
  <si>
    <t>عدد المحطات الثابتة لمراقبة نوعية الهواء</t>
  </si>
  <si>
    <t>Station fixe de contrôle de l'air</t>
  </si>
  <si>
    <t>الغابات و التنوع البيولوجي</t>
  </si>
  <si>
    <t>Forêt et diversification biologique</t>
  </si>
  <si>
    <t>مساحة الحدائق الوطنية (هك)</t>
  </si>
  <si>
    <t>Jardins publics en Ha</t>
  </si>
  <si>
    <t>مساحة المحميات الطبيعية (هك)</t>
  </si>
  <si>
    <t>Parc naturel</t>
  </si>
  <si>
    <t>الغراسات الغابية (هك)</t>
  </si>
  <si>
    <t>Plantation Forestière</t>
  </si>
  <si>
    <t>الغراسات الرعوية (هك)</t>
  </si>
  <si>
    <t>Paturages</t>
  </si>
  <si>
    <t>الاستغلال الزراعي</t>
  </si>
  <si>
    <t>Exploitation Agricole</t>
  </si>
  <si>
    <t>الأراضي الفلاحية المروية المجهزة بتقنيات الاقتصاد في الماء</t>
  </si>
  <si>
    <t>Superficies Agricoles équipées "économie d'eau"</t>
  </si>
  <si>
    <t>المساحة (هك)</t>
  </si>
  <si>
    <t>Superficies Agricoles en Ha</t>
  </si>
  <si>
    <t>النسبة (%)</t>
  </si>
  <si>
    <t>%</t>
  </si>
  <si>
    <t>المساحة المخصصة للفلاحة البيولوجية (هك)</t>
  </si>
  <si>
    <t>Superficie agricole biologique en Ha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</si>
</sst>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.0"/>
    <numFmt numFmtId="166" formatCode="#,##0.000"/>
    <numFmt numFmtId="167" formatCode="0.000"/>
  </numFmts>
  <fonts count="44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b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Arial"/>
      <family val="2"/>
      <charset val="178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  <charset val="178"/>
    </font>
    <font>
      <sz val="11"/>
      <name val="Arial"/>
      <family val="2"/>
      <charset val="178"/>
    </font>
    <font>
      <b/>
      <sz val="8"/>
      <name val="Arial"/>
      <family val="2"/>
    </font>
    <font>
      <sz val="10"/>
      <name val="Arial"/>
      <family val="2"/>
    </font>
    <font>
      <b/>
      <sz val="12"/>
      <name val="Arabic Transparent"/>
      <charset val="178"/>
    </font>
    <font>
      <sz val="1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Arabic Transparent"/>
      <charset val="178"/>
    </font>
    <font>
      <sz val="7"/>
      <name val="Arial"/>
      <family val="2"/>
    </font>
    <font>
      <u/>
      <sz val="11"/>
      <color theme="10"/>
      <name val="Calibri"/>
      <family val="2"/>
      <charset val="178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E5E5E5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780">
    <xf numFmtId="0" fontId="0" fillId="0" borderId="0"/>
    <xf numFmtId="4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</cellStyleXfs>
  <cellXfs count="578">
    <xf numFmtId="0" fontId="0" fillId="0" borderId="0" xfId="0"/>
    <xf numFmtId="0" fontId="0" fillId="0" borderId="0" xfId="0" applyFill="1"/>
    <xf numFmtId="0" fontId="5" fillId="0" borderId="0" xfId="0" applyFont="1" applyFill="1" applyBorder="1"/>
    <xf numFmtId="0" fontId="9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right" indent="1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/>
    <xf numFmtId="0" fontId="0" fillId="0" borderId="2" xfId="0" applyFill="1" applyBorder="1" applyAlignment="1">
      <alignment vertical="center"/>
    </xf>
    <xf numFmtId="3" fontId="0" fillId="0" borderId="0" xfId="0" applyNumberFormat="1" applyFill="1" applyBorder="1"/>
    <xf numFmtId="0" fontId="22" fillId="0" borderId="0" xfId="0" applyFont="1" applyFill="1" applyBorder="1"/>
    <xf numFmtId="0" fontId="12" fillId="0" borderId="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" fillId="0" borderId="0" xfId="0" applyFont="1" applyFill="1" applyBorder="1" applyAlignment="1"/>
    <xf numFmtId="0" fontId="4" fillId="0" borderId="0" xfId="0" applyFont="1" applyFill="1" applyAlignment="1">
      <alignment horizontal="right" indent="1"/>
    </xf>
    <xf numFmtId="1" fontId="13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/>
    <xf numFmtId="2" fontId="0" fillId="0" borderId="0" xfId="0" applyNumberForma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 vertical="center" indent="1" readingOrder="1"/>
    </xf>
    <xf numFmtId="0" fontId="12" fillId="0" borderId="0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left" indent="1"/>
    </xf>
    <xf numFmtId="0" fontId="12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indent="1"/>
    </xf>
    <xf numFmtId="0" fontId="17" fillId="0" borderId="0" xfId="0" applyFont="1" applyFill="1"/>
    <xf numFmtId="0" fontId="17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1" fontId="13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0" fontId="5" fillId="0" borderId="13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vertical="top"/>
    </xf>
    <xf numFmtId="0" fontId="8" fillId="0" borderId="0" xfId="38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0" xfId="0" applyBorder="1"/>
    <xf numFmtId="0" fontId="2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33" fillId="0" borderId="0" xfId="0" applyFont="1" applyAlignment="1">
      <alignment vertical="center"/>
    </xf>
    <xf numFmtId="0" fontId="33" fillId="0" borderId="0" xfId="0" applyFont="1"/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vertical="top" wrapText="1"/>
    </xf>
    <xf numFmtId="0" fontId="33" fillId="0" borderId="0" xfId="0" applyFont="1" applyAlignment="1">
      <alignment horizontal="right" indent="1"/>
    </xf>
    <xf numFmtId="0" fontId="0" fillId="0" borderId="10" xfId="0" applyBorder="1"/>
    <xf numFmtId="0" fontId="5" fillId="0" borderId="0" xfId="0" applyFont="1" applyFill="1" applyBorder="1" applyAlignment="1">
      <alignment horizontal="left" vertical="center" indent="1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3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top" wrapText="1"/>
    </xf>
    <xf numFmtId="4" fontId="29" fillId="0" borderId="13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center"/>
    </xf>
    <xf numFmtId="4" fontId="34" fillId="0" borderId="20" xfId="0" applyNumberFormat="1" applyFont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29" fillId="0" borderId="39" xfId="0" applyFont="1" applyBorder="1" applyAlignment="1">
      <alignment vertical="top" wrapText="1"/>
    </xf>
    <xf numFmtId="0" fontId="29" fillId="0" borderId="37" xfId="0" applyFont="1" applyBorder="1" applyAlignment="1">
      <alignment vertical="top" wrapText="1"/>
    </xf>
    <xf numFmtId="0" fontId="35" fillId="0" borderId="37" xfId="0" applyFont="1" applyBorder="1" applyAlignment="1">
      <alignment vertical="top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/>
    </xf>
    <xf numFmtId="4" fontId="29" fillId="0" borderId="30" xfId="0" applyNumberFormat="1" applyFont="1" applyBorder="1" applyAlignment="1">
      <alignment horizontal="center" vertical="top" wrapText="1"/>
    </xf>
    <xf numFmtId="4" fontId="29" fillId="0" borderId="17" xfId="0" applyNumberFormat="1" applyFont="1" applyBorder="1" applyAlignment="1">
      <alignment horizontal="center" vertical="top" wrapText="1"/>
    </xf>
    <xf numFmtId="4" fontId="34" fillId="0" borderId="19" xfId="0" applyNumberFormat="1" applyFont="1" applyBorder="1" applyAlignment="1">
      <alignment horizontal="center" vertical="top" wrapText="1"/>
    </xf>
    <xf numFmtId="0" fontId="29" fillId="0" borderId="28" xfId="0" applyFont="1" applyBorder="1" applyAlignment="1">
      <alignment horizontal="right" vertical="top" wrapText="1"/>
    </xf>
    <xf numFmtId="0" fontId="29" fillId="0" borderId="40" xfId="0" applyFont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top" wrapText="1"/>
    </xf>
    <xf numFmtId="3" fontId="29" fillId="0" borderId="17" xfId="0" applyNumberFormat="1" applyFont="1" applyBorder="1" applyAlignment="1">
      <alignment horizontal="center" vertical="top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top" readingOrder="2"/>
    </xf>
    <xf numFmtId="0" fontId="17" fillId="0" borderId="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right" vertical="center" indent="1"/>
    </xf>
    <xf numFmtId="0" fontId="3" fillId="0" borderId="38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right" vertical="top" wrapText="1"/>
    </xf>
    <xf numFmtId="0" fontId="7" fillId="0" borderId="38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 vertical="center"/>
    </xf>
    <xf numFmtId="3" fontId="34" fillId="0" borderId="20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top" wrapText="1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right"/>
    </xf>
    <xf numFmtId="1" fontId="7" fillId="0" borderId="38" xfId="0" applyNumberFormat="1" applyFont="1" applyFill="1" applyBorder="1" applyAlignment="1">
      <alignment horizontal="right" vertical="center" indent="1"/>
    </xf>
    <xf numFmtId="0" fontId="4" fillId="0" borderId="39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8" fillId="0" borderId="13" xfId="0" applyNumberFormat="1" applyFont="1" applyFill="1" applyBorder="1" applyAlignment="1">
      <alignment horizontal="center" vertical="center" wrapText="1"/>
    </xf>
    <xf numFmtId="9" fontId="8" fillId="0" borderId="20" xfId="0" applyNumberFormat="1" applyFont="1" applyFill="1" applyBorder="1" applyAlignment="1">
      <alignment horizontal="center" vertical="center" wrapText="1"/>
    </xf>
    <xf numFmtId="9" fontId="8" fillId="0" borderId="17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8" fillId="0" borderId="13" xfId="38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4" fillId="0" borderId="0" xfId="0" applyFont="1" applyFill="1" applyBorder="1"/>
    <xf numFmtId="3" fontId="22" fillId="0" borderId="17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3" fontId="8" fillId="0" borderId="18" xfId="38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right" vertical="center" indent="1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17" xfId="37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right" vertical="center" indent="1"/>
    </xf>
    <xf numFmtId="0" fontId="14" fillId="0" borderId="0" xfId="0" applyFont="1" applyBorder="1" applyAlignment="1">
      <alignment horizontal="center" vertical="top" wrapText="1"/>
    </xf>
    <xf numFmtId="3" fontId="8" fillId="0" borderId="17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0" fillId="0" borderId="15" xfId="0" applyFill="1" applyBorder="1" applyAlignment="1"/>
    <xf numFmtId="3" fontId="8" fillId="0" borderId="30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7" fillId="0" borderId="38" xfId="0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8" fillId="0" borderId="13" xfId="113" applyNumberFormat="1" applyFont="1" applyFill="1" applyBorder="1" applyAlignment="1">
      <alignment horizontal="center" vertical="center"/>
    </xf>
    <xf numFmtId="0" fontId="8" fillId="0" borderId="13" xfId="114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 indent="1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113" applyNumberFormat="1" applyFont="1" applyFill="1" applyBorder="1" applyAlignment="1">
      <alignment horizontal="center" vertical="center"/>
    </xf>
    <xf numFmtId="0" fontId="8" fillId="0" borderId="18" xfId="114" applyFont="1" applyFill="1" applyBorder="1" applyAlignment="1">
      <alignment horizontal="center" vertical="center"/>
    </xf>
    <xf numFmtId="0" fontId="8" fillId="0" borderId="17" xfId="114" applyFont="1" applyFill="1" applyBorder="1" applyAlignment="1">
      <alignment horizontal="center" vertical="center"/>
    </xf>
    <xf numFmtId="0" fontId="8" fillId="0" borderId="17" xfId="113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7" xfId="0" applyFont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0" fontId="4" fillId="0" borderId="37" xfId="0" applyFont="1" applyBorder="1"/>
    <xf numFmtId="0" fontId="4" fillId="0" borderId="38" xfId="0" applyFont="1" applyBorder="1"/>
    <xf numFmtId="0" fontId="4" fillId="0" borderId="37" xfId="0" applyFont="1" applyBorder="1" applyAlignment="1">
      <alignment wrapText="1"/>
    </xf>
    <xf numFmtId="0" fontId="3" fillId="0" borderId="38" xfId="0" applyFont="1" applyFill="1" applyBorder="1" applyAlignment="1">
      <alignment horizontal="right" vertical="center" indent="1"/>
    </xf>
    <xf numFmtId="0" fontId="2" fillId="0" borderId="38" xfId="0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right" indent="1"/>
    </xf>
    <xf numFmtId="0" fontId="18" fillId="0" borderId="23" xfId="0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 readingOrder="2"/>
    </xf>
    <xf numFmtId="0" fontId="8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vertical="center"/>
    </xf>
    <xf numFmtId="9" fontId="8" fillId="0" borderId="18" xfId="0" applyNumberFormat="1" applyFont="1" applyFill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 wrapText="1"/>
    </xf>
    <xf numFmtId="9" fontId="8" fillId="0" borderId="1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right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right"/>
    </xf>
    <xf numFmtId="0" fontId="4" fillId="0" borderId="47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indent="1"/>
    </xf>
    <xf numFmtId="0" fontId="0" fillId="0" borderId="27" xfId="0" applyBorder="1"/>
    <xf numFmtId="1" fontId="4" fillId="0" borderId="48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indent="1"/>
    </xf>
    <xf numFmtId="0" fontId="7" fillId="0" borderId="2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54" xfId="0" applyNumberFormat="1" applyFont="1" applyFill="1" applyBorder="1" applyAlignment="1">
      <alignment horizontal="center" vertical="center"/>
    </xf>
    <xf numFmtId="3" fontId="8" fillId="0" borderId="0" xfId="38" applyNumberFormat="1" applyFont="1" applyFill="1" applyBorder="1" applyAlignment="1">
      <alignment horizontal="center" vertical="center"/>
    </xf>
    <xf numFmtId="3" fontId="8" fillId="0" borderId="54" xfId="38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9" fillId="0" borderId="41" xfId="0" applyFont="1" applyFill="1" applyBorder="1" applyAlignment="1">
      <alignment horizontal="right" vertical="top" indent="1"/>
    </xf>
    <xf numFmtId="0" fontId="20" fillId="0" borderId="38" xfId="0" applyFont="1" applyFill="1" applyBorder="1" applyAlignment="1">
      <alignment horizontal="left" vertical="top" indent="1"/>
    </xf>
    <xf numFmtId="3" fontId="8" fillId="0" borderId="30" xfId="37" applyNumberFormat="1" applyFont="1" applyFill="1" applyBorder="1" applyAlignment="1">
      <alignment horizontal="center" vertical="center"/>
    </xf>
    <xf numFmtId="3" fontId="8" fillId="0" borderId="10" xfId="37" applyNumberFormat="1" applyFont="1" applyFill="1" applyBorder="1" applyAlignment="1">
      <alignment horizontal="center" vertical="center"/>
    </xf>
    <xf numFmtId="3" fontId="8" fillId="0" borderId="31" xfId="37" applyNumberFormat="1" applyFont="1" applyFill="1" applyBorder="1" applyAlignment="1">
      <alignment horizontal="center" vertical="center"/>
    </xf>
    <xf numFmtId="3" fontId="8" fillId="0" borderId="17" xfId="37" applyNumberFormat="1" applyFont="1" applyFill="1" applyBorder="1" applyAlignment="1">
      <alignment horizontal="center" vertical="center"/>
    </xf>
    <xf numFmtId="3" fontId="8" fillId="0" borderId="13" xfId="37" applyNumberFormat="1" applyFont="1" applyFill="1" applyBorder="1" applyAlignment="1">
      <alignment horizontal="center" vertical="center"/>
    </xf>
    <xf numFmtId="3" fontId="8" fillId="0" borderId="18" xfId="37" applyNumberFormat="1" applyFont="1" applyFill="1" applyBorder="1" applyAlignment="1">
      <alignment horizontal="center" vertical="center"/>
    </xf>
    <xf numFmtId="3" fontId="8" fillId="0" borderId="13" xfId="113" applyNumberFormat="1" applyFont="1" applyFill="1" applyBorder="1" applyAlignment="1">
      <alignment horizontal="center" vertical="center"/>
    </xf>
    <xf numFmtId="3" fontId="8" fillId="0" borderId="18" xfId="113" applyNumberFormat="1" applyFont="1" applyFill="1" applyBorder="1" applyAlignment="1">
      <alignment horizontal="center" vertical="center"/>
    </xf>
    <xf numFmtId="3" fontId="8" fillId="0" borderId="13" xfId="114" applyNumberFormat="1" applyFont="1" applyFill="1" applyBorder="1" applyAlignment="1">
      <alignment horizontal="center" vertical="center"/>
    </xf>
    <xf numFmtId="3" fontId="8" fillId="0" borderId="18" xfId="114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8" fillId="0" borderId="9" xfId="37" applyFont="1" applyFill="1" applyBorder="1" applyAlignment="1">
      <alignment horizontal="center" vertical="center"/>
    </xf>
    <xf numFmtId="0" fontId="8" fillId="0" borderId="3" xfId="37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indent="1"/>
    </xf>
    <xf numFmtId="0" fontId="4" fillId="0" borderId="56" xfId="0" applyNumberFormat="1" applyFont="1" applyFill="1" applyBorder="1" applyAlignment="1">
      <alignment horizontal="right"/>
    </xf>
    <xf numFmtId="1" fontId="8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48" xfId="37" applyFont="1" applyFill="1" applyBorder="1" applyAlignment="1">
      <alignment horizontal="center" vertical="center"/>
    </xf>
    <xf numFmtId="0" fontId="8" fillId="0" borderId="49" xfId="37" applyFont="1" applyFill="1" applyBorder="1" applyAlignment="1">
      <alignment horizontal="center" vertical="center"/>
    </xf>
    <xf numFmtId="0" fontId="8" fillId="0" borderId="46" xfId="37" applyFont="1" applyFill="1" applyBorder="1" applyAlignment="1">
      <alignment horizontal="center" vertical="center"/>
    </xf>
    <xf numFmtId="0" fontId="8" fillId="0" borderId="47" xfId="37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" fontId="8" fillId="0" borderId="56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right"/>
    </xf>
    <xf numFmtId="0" fontId="4" fillId="0" borderId="40" xfId="0" applyNumberFormat="1" applyFont="1" applyFill="1" applyBorder="1" applyAlignment="1">
      <alignment horizontal="right"/>
    </xf>
    <xf numFmtId="0" fontId="10" fillId="0" borderId="4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top"/>
    </xf>
    <xf numFmtId="0" fontId="4" fillId="0" borderId="41" xfId="0" applyNumberFormat="1" applyFont="1" applyFill="1" applyBorder="1" applyAlignment="1">
      <alignment horizontal="right"/>
    </xf>
    <xf numFmtId="0" fontId="3" fillId="0" borderId="55" xfId="0" applyFont="1" applyBorder="1"/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right"/>
    </xf>
    <xf numFmtId="1" fontId="36" fillId="0" borderId="17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1" fontId="36" fillId="0" borderId="18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/>
    <xf numFmtId="3" fontId="0" fillId="0" borderId="0" xfId="0" applyNumberFormat="1" applyFill="1"/>
    <xf numFmtId="0" fontId="3" fillId="0" borderId="0" xfId="0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right" vertical="top" indent="1"/>
    </xf>
    <xf numFmtId="0" fontId="4" fillId="0" borderId="0" xfId="0" applyFont="1" applyFill="1" applyAlignment="1">
      <alignment horizontal="right" indent="1" readingOrder="2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right" readingOrder="2"/>
    </xf>
    <xf numFmtId="0" fontId="5" fillId="0" borderId="21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>
      <alignment horizontal="right"/>
    </xf>
    <xf numFmtId="0" fontId="4" fillId="0" borderId="66" xfId="0" applyNumberFormat="1" applyFont="1" applyFill="1" applyBorder="1" applyAlignment="1">
      <alignment horizontal="right"/>
    </xf>
    <xf numFmtId="1" fontId="11" fillId="0" borderId="48" xfId="0" applyNumberFormat="1" applyFont="1" applyBorder="1" applyAlignment="1">
      <alignment horizontal="center" vertical="center"/>
    </xf>
    <xf numFmtId="1" fontId="11" fillId="0" borderId="46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indent="1"/>
    </xf>
    <xf numFmtId="0" fontId="0" fillId="0" borderId="58" xfId="0" applyFill="1" applyBorder="1"/>
    <xf numFmtId="167" fontId="8" fillId="0" borderId="18" xfId="0" applyNumberFormat="1" applyFont="1" applyFill="1" applyBorder="1" applyAlignment="1">
      <alignment horizontal="center" vertical="center"/>
    </xf>
    <xf numFmtId="167" fontId="8" fillId="0" borderId="18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indent="1" readingOrder="2"/>
    </xf>
    <xf numFmtId="3" fontId="5" fillId="0" borderId="21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right" vertical="center"/>
    </xf>
    <xf numFmtId="3" fontId="14" fillId="0" borderId="3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right" vertical="center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9" fillId="2" borderId="25" xfId="0" applyFont="1" applyFill="1" applyBorder="1" applyAlignment="1">
      <alignment horizontal="center"/>
    </xf>
    <xf numFmtId="0" fontId="41" fillId="0" borderId="70" xfId="0" applyFont="1" applyBorder="1" applyAlignment="1">
      <alignment horizontal="right" readingOrder="2"/>
    </xf>
    <xf numFmtId="0" fontId="37" fillId="0" borderId="25" xfId="0" applyFont="1" applyBorder="1"/>
    <xf numFmtId="0" fontId="37" fillId="2" borderId="25" xfId="0" applyFont="1" applyFill="1" applyBorder="1"/>
    <xf numFmtId="0" fontId="42" fillId="0" borderId="70" xfId="0" applyFont="1" applyBorder="1" applyAlignment="1">
      <alignment horizontal="right" readingOrder="2"/>
    </xf>
    <xf numFmtId="0" fontId="42" fillId="0" borderId="25" xfId="0" applyFont="1" applyBorder="1" applyAlignment="1">
      <alignment horizontal="center"/>
    </xf>
    <xf numFmtId="0" fontId="42" fillId="0" borderId="72" xfId="0" applyFont="1" applyBorder="1" applyAlignment="1">
      <alignment horizontal="right" readingOrder="2"/>
    </xf>
    <xf numFmtId="0" fontId="37" fillId="0" borderId="69" xfId="0" applyFont="1" applyBorder="1"/>
    <xf numFmtId="0" fontId="41" fillId="0" borderId="73" xfId="0" applyFont="1" applyBorder="1"/>
    <xf numFmtId="0" fontId="42" fillId="0" borderId="73" xfId="0" applyFont="1" applyBorder="1"/>
    <xf numFmtId="3" fontId="42" fillId="0" borderId="25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40" fillId="0" borderId="25" xfId="0" applyFont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3" fillId="0" borderId="0" xfId="0" applyFont="1" applyAlignment="1">
      <alignment horizontal="right" vertical="center" indent="1"/>
    </xf>
    <xf numFmtId="0" fontId="33" fillId="0" borderId="1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33" fillId="0" borderId="33" xfId="0" applyFont="1" applyBorder="1" applyAlignment="1">
      <alignment horizontal="center" vertical="center"/>
    </xf>
    <xf numFmtId="0" fontId="0" fillId="0" borderId="17" xfId="0" applyBorder="1"/>
    <xf numFmtId="0" fontId="33" fillId="0" borderId="1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0" fillId="0" borderId="37" xfId="0" applyBorder="1"/>
    <xf numFmtId="0" fontId="27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readingOrder="2"/>
    </xf>
    <xf numFmtId="0" fontId="38" fillId="0" borderId="68" xfId="0" applyFont="1" applyBorder="1" applyAlignment="1">
      <alignment horizontal="center" vertical="center" readingOrder="2"/>
    </xf>
    <xf numFmtId="0" fontId="38" fillId="0" borderId="70" xfId="0" applyFont="1" applyBorder="1" applyAlignment="1">
      <alignment horizontal="center" vertical="center" readingOrder="2"/>
    </xf>
    <xf numFmtId="0" fontId="39" fillId="0" borderId="75" xfId="0" applyFont="1" applyBorder="1" applyAlignment="1">
      <alignment horizontal="center" readingOrder="2"/>
    </xf>
    <xf numFmtId="0" fontId="39" fillId="0" borderId="23" xfId="0" applyFont="1" applyBorder="1" applyAlignment="1">
      <alignment horizontal="center" readingOrder="2"/>
    </xf>
    <xf numFmtId="0" fontId="39" fillId="0" borderId="24" xfId="0" applyFont="1" applyBorder="1" applyAlignment="1">
      <alignment horizontal="center" readingOrder="2"/>
    </xf>
    <xf numFmtId="0" fontId="39" fillId="0" borderId="22" xfId="0" applyFont="1" applyBorder="1" applyAlignment="1">
      <alignment horizontal="center" readingOrder="2"/>
    </xf>
    <xf numFmtId="0" fontId="39" fillId="0" borderId="53" xfId="0" applyFont="1" applyBorder="1" applyAlignment="1">
      <alignment horizontal="center" readingOrder="2"/>
    </xf>
    <xf numFmtId="0" fontId="38" fillId="0" borderId="6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5" fillId="0" borderId="23" xfId="0" applyFont="1" applyFill="1" applyBorder="1" applyAlignment="1">
      <alignment vertical="center"/>
    </xf>
  </cellXfs>
  <cellStyles count="780">
    <cellStyle name="Euro" xfId="1"/>
    <cellStyle name="Euro 2" xfId="176"/>
    <cellStyle name="Euro 3" xfId="177"/>
    <cellStyle name="Euro 4" xfId="178"/>
    <cellStyle name="Euro 5" xfId="179"/>
    <cellStyle name="Euro 6" xfId="180"/>
    <cellStyle name="Euro 7" xfId="181"/>
    <cellStyle name="Lien hypertexte 2" xfId="182"/>
    <cellStyle name="Milliers 2" xfId="2"/>
    <cellStyle name="Milliers 2 10" xfId="3"/>
    <cellStyle name="Milliers 2 11" xfId="4"/>
    <cellStyle name="Milliers 2 12" xfId="5"/>
    <cellStyle name="Milliers 2 13" xfId="6"/>
    <cellStyle name="Milliers 2 14" xfId="7"/>
    <cellStyle name="Milliers 2 15" xfId="8"/>
    <cellStyle name="Milliers 2 16" xfId="9"/>
    <cellStyle name="Milliers 2 17" xfId="10"/>
    <cellStyle name="Milliers 2 18" xfId="11"/>
    <cellStyle name="Milliers 2 19" xfId="12"/>
    <cellStyle name="Milliers 2 2" xfId="13"/>
    <cellStyle name="Milliers 2 2 10" xfId="629"/>
    <cellStyle name="Milliers 2 2 10 2" xfId="630"/>
    <cellStyle name="Milliers 2 2 10 2 2" xfId="631"/>
    <cellStyle name="Milliers 2 2 10 3" xfId="632"/>
    <cellStyle name="Milliers 2 2 11" xfId="633"/>
    <cellStyle name="Milliers 2 2 12" xfId="634"/>
    <cellStyle name="Milliers 2 2 13" xfId="635"/>
    <cellStyle name="Milliers 2 2 2" xfId="14"/>
    <cellStyle name="Milliers 2 2 3" xfId="15"/>
    <cellStyle name="Milliers 2 2 4" xfId="16"/>
    <cellStyle name="Milliers 2 2 5" xfId="17"/>
    <cellStyle name="Milliers 2 2 6" xfId="18"/>
    <cellStyle name="Milliers 2 2 7" xfId="19"/>
    <cellStyle name="Milliers 2 2 8" xfId="20"/>
    <cellStyle name="Milliers 2 2 9" xfId="21"/>
    <cellStyle name="Milliers 2 20" xfId="22"/>
    <cellStyle name="Milliers 2 21" xfId="23"/>
    <cellStyle name="Milliers 2 22" xfId="24"/>
    <cellStyle name="Milliers 2 23" xfId="25"/>
    <cellStyle name="Milliers 2 24" xfId="26"/>
    <cellStyle name="Milliers 2 25" xfId="27"/>
    <cellStyle name="Milliers 2 26" xfId="28"/>
    <cellStyle name="Milliers 2 27" xfId="67"/>
    <cellStyle name="Milliers 2 28" xfId="70"/>
    <cellStyle name="Milliers 2 29" xfId="73"/>
    <cellStyle name="Milliers 2 3" xfId="29"/>
    <cellStyle name="Milliers 2 30" xfId="74"/>
    <cellStyle name="Milliers 2 31" xfId="72"/>
    <cellStyle name="Milliers 2 32" xfId="76"/>
    <cellStyle name="Milliers 2 33" xfId="79"/>
    <cellStyle name="Milliers 2 34" xfId="82"/>
    <cellStyle name="Milliers 2 35" xfId="85"/>
    <cellStyle name="Milliers 2 36" xfId="88"/>
    <cellStyle name="Milliers 2 37" xfId="91"/>
    <cellStyle name="Milliers 2 38" xfId="94"/>
    <cellStyle name="Milliers 2 39" xfId="97"/>
    <cellStyle name="Milliers 2 4" xfId="30"/>
    <cellStyle name="Milliers 2 40" xfId="103"/>
    <cellStyle name="Milliers 2 41" xfId="107"/>
    <cellStyle name="Milliers 2 41 2" xfId="636"/>
    <cellStyle name="Milliers 2 41 3" xfId="637"/>
    <cellStyle name="Milliers 2 42" xfId="112"/>
    <cellStyle name="Milliers 2 42 2" xfId="638"/>
    <cellStyle name="Milliers 2 42 3" xfId="639"/>
    <cellStyle name="Milliers 2 43" xfId="108"/>
    <cellStyle name="Milliers 2 43 2" xfId="640"/>
    <cellStyle name="Milliers 2 43 3" xfId="641"/>
    <cellStyle name="Milliers 2 44" xfId="116"/>
    <cellStyle name="Milliers 2 44 2" xfId="642"/>
    <cellStyle name="Milliers 2 44 3" xfId="643"/>
    <cellStyle name="Milliers 2 45" xfId="119"/>
    <cellStyle name="Milliers 2 45 2" xfId="644"/>
    <cellStyle name="Milliers 2 45 3" xfId="645"/>
    <cellStyle name="Milliers 2 46" xfId="130"/>
    <cellStyle name="Milliers 2 46 2" xfId="646"/>
    <cellStyle name="Milliers 2 46 3" xfId="647"/>
    <cellStyle name="Milliers 2 47" xfId="124"/>
    <cellStyle name="Milliers 2 47 2" xfId="648"/>
    <cellStyle name="Milliers 2 47 3" xfId="649"/>
    <cellStyle name="Milliers 2 48" xfId="129"/>
    <cellStyle name="Milliers 2 49" xfId="131"/>
    <cellStyle name="Milliers 2 5" xfId="31"/>
    <cellStyle name="Milliers 2 50" xfId="123"/>
    <cellStyle name="Milliers 2 51" xfId="650"/>
    <cellStyle name="Milliers 2 52" xfId="651"/>
    <cellStyle name="Milliers 2 53" xfId="652"/>
    <cellStyle name="Milliers 2 6" xfId="32"/>
    <cellStyle name="Milliers 2 7" xfId="33"/>
    <cellStyle name="Milliers 2 8" xfId="34"/>
    <cellStyle name="Milliers 2 9" xfId="35"/>
    <cellStyle name="Milliers 3" xfId="36"/>
    <cellStyle name="Milliers 3 10" xfId="183"/>
    <cellStyle name="Milliers 3 11" xfId="184"/>
    <cellStyle name="Milliers 3 12" xfId="185"/>
    <cellStyle name="Milliers 3 13" xfId="186"/>
    <cellStyle name="Milliers 3 14" xfId="187"/>
    <cellStyle name="Milliers 3 15" xfId="188"/>
    <cellStyle name="Milliers 3 16" xfId="189"/>
    <cellStyle name="Milliers 3 17" xfId="190"/>
    <cellStyle name="Milliers 3 18" xfId="191"/>
    <cellStyle name="Milliers 3 19" xfId="192"/>
    <cellStyle name="Milliers 3 2" xfId="193"/>
    <cellStyle name="Milliers 3 20" xfId="194"/>
    <cellStyle name="Milliers 3 21" xfId="195"/>
    <cellStyle name="Milliers 3 22" xfId="196"/>
    <cellStyle name="Milliers 3 23" xfId="197"/>
    <cellStyle name="Milliers 3 24" xfId="198"/>
    <cellStyle name="Milliers 3 25" xfId="199"/>
    <cellStyle name="Milliers 3 26" xfId="200"/>
    <cellStyle name="Milliers 3 27" xfId="201"/>
    <cellStyle name="Milliers 3 28" xfId="202"/>
    <cellStyle name="Milliers 3 29" xfId="203"/>
    <cellStyle name="Milliers 3 3" xfId="204"/>
    <cellStyle name="Milliers 3 30" xfId="205"/>
    <cellStyle name="Milliers 3 31" xfId="206"/>
    <cellStyle name="Milliers 3 32" xfId="207"/>
    <cellStyle name="Milliers 3 33" xfId="208"/>
    <cellStyle name="Milliers 3 34" xfId="209"/>
    <cellStyle name="Milliers 3 35" xfId="210"/>
    <cellStyle name="Milliers 3 36" xfId="211"/>
    <cellStyle name="Milliers 3 37" xfId="212"/>
    <cellStyle name="Milliers 3 38" xfId="213"/>
    <cellStyle name="Milliers 3 39" xfId="214"/>
    <cellStyle name="Milliers 3 4" xfId="215"/>
    <cellStyle name="Milliers 3 40" xfId="216"/>
    <cellStyle name="Milliers 3 41" xfId="217"/>
    <cellStyle name="Milliers 3 42" xfId="218"/>
    <cellStyle name="Milliers 3 43" xfId="219"/>
    <cellStyle name="Milliers 3 44" xfId="220"/>
    <cellStyle name="Milliers 3 45" xfId="221"/>
    <cellStyle name="Milliers 3 46" xfId="222"/>
    <cellStyle name="Milliers 3 47" xfId="223"/>
    <cellStyle name="Milliers 3 48" xfId="224"/>
    <cellStyle name="Milliers 3 49" xfId="225"/>
    <cellStyle name="Milliers 3 5" xfId="226"/>
    <cellStyle name="Milliers 3 50" xfId="227"/>
    <cellStyle name="Milliers 3 51" xfId="228"/>
    <cellStyle name="Milliers 3 52" xfId="229"/>
    <cellStyle name="Milliers 3 53" xfId="230"/>
    <cellStyle name="Milliers 3 54" xfId="231"/>
    <cellStyle name="Milliers 3 55" xfId="232"/>
    <cellStyle name="Milliers 3 6" xfId="233"/>
    <cellStyle name="Milliers 3 7" xfId="234"/>
    <cellStyle name="Milliers 3 8" xfId="235"/>
    <cellStyle name="Milliers 3 9" xfId="236"/>
    <cellStyle name="Milliers 4" xfId="140"/>
    <cellStyle name="Milliers 4 2" xfId="653"/>
    <cellStyle name="Milliers 5" xfId="237"/>
    <cellStyle name="Milliers 5 2" xfId="775"/>
    <cellStyle name="Milliers 5 3" xfId="776"/>
    <cellStyle name="Milliers 5 4" xfId="777"/>
    <cellStyle name="Milliers 6" xfId="238"/>
    <cellStyle name="Milliers 7" xfId="239"/>
    <cellStyle name="Normal" xfId="0" builtinId="0"/>
    <cellStyle name="Normal 10" xfId="83"/>
    <cellStyle name="Normal 11" xfId="86"/>
    <cellStyle name="Normal 12" xfId="89"/>
    <cellStyle name="Normal 13" xfId="92"/>
    <cellStyle name="Normal 14" xfId="95"/>
    <cellStyle name="Normal 15" xfId="98"/>
    <cellStyle name="Normal 16" xfId="100"/>
    <cellStyle name="Normal 17" xfId="111"/>
    <cellStyle name="Normal 17 10" xfId="240"/>
    <cellStyle name="Normal 17 15" xfId="779"/>
    <cellStyle name="Normal 17 2" xfId="241"/>
    <cellStyle name="Normal 17 3" xfId="242"/>
    <cellStyle name="Normal 17 4" xfId="243"/>
    <cellStyle name="Normal 17 5" xfId="244"/>
    <cellStyle name="Normal 17 6" xfId="245"/>
    <cellStyle name="Normal 17 7" xfId="246"/>
    <cellStyle name="Normal 17 8" xfId="247"/>
    <cellStyle name="Normal 17 9" xfId="248"/>
    <cellStyle name="Normal 18" xfId="113"/>
    <cellStyle name="Normal 18 2" xfId="249"/>
    <cellStyle name="Normal 18 3" xfId="250"/>
    <cellStyle name="Normal 18 4" xfId="251"/>
    <cellStyle name="Normal 18 5" xfId="252"/>
    <cellStyle name="Normal 18 6" xfId="253"/>
    <cellStyle name="Normal 19" xfId="115"/>
    <cellStyle name="Normal 19 2" xfId="254"/>
    <cellStyle name="Normal 19 3" xfId="255"/>
    <cellStyle name="Normal 19 4" xfId="256"/>
    <cellStyle name="Normal 19 5" xfId="257"/>
    <cellStyle name="Normal 19 6" xfId="258"/>
    <cellStyle name="Normal 2" xfId="37"/>
    <cellStyle name="Normal 2 10" xfId="38"/>
    <cellStyle name="Normal 2 10 10" xfId="259"/>
    <cellStyle name="Normal 2 10 11" xfId="260"/>
    <cellStyle name="Normal 2 10 12" xfId="261"/>
    <cellStyle name="Normal 2 10 13" xfId="262"/>
    <cellStyle name="Normal 2 10 14" xfId="263"/>
    <cellStyle name="Normal 2 10 15" xfId="264"/>
    <cellStyle name="Normal 2 10 16" xfId="265"/>
    <cellStyle name="Normal 2 10 17" xfId="266"/>
    <cellStyle name="Normal 2 10 18" xfId="267"/>
    <cellStyle name="Normal 2 10 19" xfId="654"/>
    <cellStyle name="Normal 2 10 2" xfId="139"/>
    <cellStyle name="Normal 2 10 20" xfId="655"/>
    <cellStyle name="Normal 2 10 21" xfId="656"/>
    <cellStyle name="Normal 2 10 3" xfId="268"/>
    <cellStyle name="Normal 2 10 4" xfId="269"/>
    <cellStyle name="Normal 2 10 5" xfId="270"/>
    <cellStyle name="Normal 2 10 6" xfId="271"/>
    <cellStyle name="Normal 2 10 7" xfId="272"/>
    <cellStyle name="Normal 2 10 8" xfId="273"/>
    <cellStyle name="Normal 2 10 9" xfId="274"/>
    <cellStyle name="Normal 2 11" xfId="39"/>
    <cellStyle name="Normal 2 11 10" xfId="275"/>
    <cellStyle name="Normal 2 11 11" xfId="276"/>
    <cellStyle name="Normal 2 11 12" xfId="277"/>
    <cellStyle name="Normal 2 11 13" xfId="278"/>
    <cellStyle name="Normal 2 11 14" xfId="279"/>
    <cellStyle name="Normal 2 11 15" xfId="280"/>
    <cellStyle name="Normal 2 11 16" xfId="281"/>
    <cellStyle name="Normal 2 11 17" xfId="282"/>
    <cellStyle name="Normal 2 11 18" xfId="657"/>
    <cellStyle name="Normal 2 11 19" xfId="658"/>
    <cellStyle name="Normal 2 11 2" xfId="283"/>
    <cellStyle name="Normal 2 11 20" xfId="659"/>
    <cellStyle name="Normal 2 11 21" xfId="660"/>
    <cellStyle name="Normal 2 11 3" xfId="284"/>
    <cellStyle name="Normal 2 11 4" xfId="285"/>
    <cellStyle name="Normal 2 11 5" xfId="286"/>
    <cellStyle name="Normal 2 11 6" xfId="287"/>
    <cellStyle name="Normal 2 11 7" xfId="288"/>
    <cellStyle name="Normal 2 11 8" xfId="289"/>
    <cellStyle name="Normal 2 11 9" xfId="290"/>
    <cellStyle name="Normal 2 12" xfId="40"/>
    <cellStyle name="Normal 2 12 10" xfId="291"/>
    <cellStyle name="Normal 2 12 11" xfId="292"/>
    <cellStyle name="Normal 2 12 12" xfId="293"/>
    <cellStyle name="Normal 2 12 13" xfId="294"/>
    <cellStyle name="Normal 2 12 14" xfId="295"/>
    <cellStyle name="Normal 2 12 15" xfId="296"/>
    <cellStyle name="Normal 2 12 16" xfId="297"/>
    <cellStyle name="Normal 2 12 17" xfId="298"/>
    <cellStyle name="Normal 2 12 18" xfId="661"/>
    <cellStyle name="Normal 2 12 19" xfId="662"/>
    <cellStyle name="Normal 2 12 2" xfId="299"/>
    <cellStyle name="Normal 2 12 20" xfId="663"/>
    <cellStyle name="Normal 2 12 21" xfId="664"/>
    <cellStyle name="Normal 2 12 3" xfId="300"/>
    <cellStyle name="Normal 2 12 4" xfId="301"/>
    <cellStyle name="Normal 2 12 5" xfId="302"/>
    <cellStyle name="Normal 2 12 6" xfId="303"/>
    <cellStyle name="Normal 2 12 7" xfId="304"/>
    <cellStyle name="Normal 2 12 8" xfId="305"/>
    <cellStyle name="Normal 2 12 9" xfId="306"/>
    <cellStyle name="Normal 2 13" xfId="41"/>
    <cellStyle name="Normal 2 13 10" xfId="307"/>
    <cellStyle name="Normal 2 13 11" xfId="308"/>
    <cellStyle name="Normal 2 13 12" xfId="309"/>
    <cellStyle name="Normal 2 13 13" xfId="310"/>
    <cellStyle name="Normal 2 13 14" xfId="311"/>
    <cellStyle name="Normal 2 13 15" xfId="312"/>
    <cellStyle name="Normal 2 13 16" xfId="313"/>
    <cellStyle name="Normal 2 13 17" xfId="314"/>
    <cellStyle name="Normal 2 13 18" xfId="665"/>
    <cellStyle name="Normal 2 13 19" xfId="666"/>
    <cellStyle name="Normal 2 13 2" xfId="315"/>
    <cellStyle name="Normal 2 13 20" xfId="667"/>
    <cellStyle name="Normal 2 13 21" xfId="668"/>
    <cellStyle name="Normal 2 13 3" xfId="316"/>
    <cellStyle name="Normal 2 13 4" xfId="317"/>
    <cellStyle name="Normal 2 13 5" xfId="318"/>
    <cellStyle name="Normal 2 13 6" xfId="319"/>
    <cellStyle name="Normal 2 13 7" xfId="320"/>
    <cellStyle name="Normal 2 13 8" xfId="321"/>
    <cellStyle name="Normal 2 13 9" xfId="322"/>
    <cellStyle name="Normal 2 14" xfId="42"/>
    <cellStyle name="Normal 2 14 10" xfId="323"/>
    <cellStyle name="Normal 2 14 11" xfId="324"/>
    <cellStyle name="Normal 2 14 12" xfId="325"/>
    <cellStyle name="Normal 2 14 13" xfId="326"/>
    <cellStyle name="Normal 2 14 14" xfId="327"/>
    <cellStyle name="Normal 2 14 15" xfId="328"/>
    <cellStyle name="Normal 2 14 16" xfId="329"/>
    <cellStyle name="Normal 2 14 17" xfId="330"/>
    <cellStyle name="Normal 2 14 18" xfId="669"/>
    <cellStyle name="Normal 2 14 19" xfId="670"/>
    <cellStyle name="Normal 2 14 2" xfId="331"/>
    <cellStyle name="Normal 2 14 20" xfId="671"/>
    <cellStyle name="Normal 2 14 21" xfId="672"/>
    <cellStyle name="Normal 2 14 3" xfId="332"/>
    <cellStyle name="Normal 2 14 4" xfId="333"/>
    <cellStyle name="Normal 2 14 5" xfId="334"/>
    <cellStyle name="Normal 2 14 6" xfId="335"/>
    <cellStyle name="Normal 2 14 7" xfId="336"/>
    <cellStyle name="Normal 2 14 8" xfId="337"/>
    <cellStyle name="Normal 2 14 9" xfId="338"/>
    <cellStyle name="Normal 2 15" xfId="43"/>
    <cellStyle name="Normal 2 15 10" xfId="339"/>
    <cellStyle name="Normal 2 15 11" xfId="340"/>
    <cellStyle name="Normal 2 15 12" xfId="341"/>
    <cellStyle name="Normal 2 15 13" xfId="342"/>
    <cellStyle name="Normal 2 15 14" xfId="343"/>
    <cellStyle name="Normal 2 15 15" xfId="344"/>
    <cellStyle name="Normal 2 15 16" xfId="345"/>
    <cellStyle name="Normal 2 15 17" xfId="346"/>
    <cellStyle name="Normal 2 15 18" xfId="673"/>
    <cellStyle name="Normal 2 15 19" xfId="674"/>
    <cellStyle name="Normal 2 15 2" xfId="347"/>
    <cellStyle name="Normal 2 15 20" xfId="675"/>
    <cellStyle name="Normal 2 15 21" xfId="676"/>
    <cellStyle name="Normal 2 15 3" xfId="348"/>
    <cellStyle name="Normal 2 15 4" xfId="349"/>
    <cellStyle name="Normal 2 15 5" xfId="350"/>
    <cellStyle name="Normal 2 15 6" xfId="351"/>
    <cellStyle name="Normal 2 15 7" xfId="352"/>
    <cellStyle name="Normal 2 15 8" xfId="353"/>
    <cellStyle name="Normal 2 15 9" xfId="354"/>
    <cellStyle name="Normal 2 16" xfId="44"/>
    <cellStyle name="Normal 2 16 10" xfId="355"/>
    <cellStyle name="Normal 2 16 11" xfId="356"/>
    <cellStyle name="Normal 2 16 12" xfId="357"/>
    <cellStyle name="Normal 2 16 13" xfId="358"/>
    <cellStyle name="Normal 2 16 14" xfId="359"/>
    <cellStyle name="Normal 2 16 15" xfId="360"/>
    <cellStyle name="Normal 2 16 16" xfId="361"/>
    <cellStyle name="Normal 2 16 17" xfId="362"/>
    <cellStyle name="Normal 2 16 18" xfId="677"/>
    <cellStyle name="Normal 2 16 19" xfId="678"/>
    <cellStyle name="Normal 2 16 2" xfId="363"/>
    <cellStyle name="Normal 2 16 20" xfId="679"/>
    <cellStyle name="Normal 2 16 21" xfId="680"/>
    <cellStyle name="Normal 2 16 3" xfId="364"/>
    <cellStyle name="Normal 2 16 4" xfId="365"/>
    <cellStyle name="Normal 2 16 5" xfId="366"/>
    <cellStyle name="Normal 2 16 6" xfId="367"/>
    <cellStyle name="Normal 2 16 7" xfId="368"/>
    <cellStyle name="Normal 2 16 8" xfId="369"/>
    <cellStyle name="Normal 2 16 9" xfId="370"/>
    <cellStyle name="Normal 2 17" xfId="45"/>
    <cellStyle name="Normal 2 17 10" xfId="371"/>
    <cellStyle name="Normal 2 17 11" xfId="372"/>
    <cellStyle name="Normal 2 17 12" xfId="373"/>
    <cellStyle name="Normal 2 17 13" xfId="374"/>
    <cellStyle name="Normal 2 17 14" xfId="375"/>
    <cellStyle name="Normal 2 17 15" xfId="376"/>
    <cellStyle name="Normal 2 17 16" xfId="377"/>
    <cellStyle name="Normal 2 17 17" xfId="378"/>
    <cellStyle name="Normal 2 17 18" xfId="681"/>
    <cellStyle name="Normal 2 17 19" xfId="682"/>
    <cellStyle name="Normal 2 17 2" xfId="379"/>
    <cellStyle name="Normal 2 17 20" xfId="683"/>
    <cellStyle name="Normal 2 17 21" xfId="684"/>
    <cellStyle name="Normal 2 17 3" xfId="380"/>
    <cellStyle name="Normal 2 17 4" xfId="381"/>
    <cellStyle name="Normal 2 17 5" xfId="382"/>
    <cellStyle name="Normal 2 17 6" xfId="383"/>
    <cellStyle name="Normal 2 17 7" xfId="384"/>
    <cellStyle name="Normal 2 17 8" xfId="385"/>
    <cellStyle name="Normal 2 17 9" xfId="386"/>
    <cellStyle name="Normal 2 18" xfId="46"/>
    <cellStyle name="Normal 2 18 10" xfId="387"/>
    <cellStyle name="Normal 2 18 11" xfId="388"/>
    <cellStyle name="Normal 2 18 12" xfId="389"/>
    <cellStyle name="Normal 2 18 13" xfId="390"/>
    <cellStyle name="Normal 2 18 14" xfId="391"/>
    <cellStyle name="Normal 2 18 15" xfId="392"/>
    <cellStyle name="Normal 2 18 16" xfId="393"/>
    <cellStyle name="Normal 2 18 17" xfId="394"/>
    <cellStyle name="Normal 2 18 18" xfId="685"/>
    <cellStyle name="Normal 2 18 19" xfId="686"/>
    <cellStyle name="Normal 2 18 2" xfId="395"/>
    <cellStyle name="Normal 2 18 20" xfId="687"/>
    <cellStyle name="Normal 2 18 21" xfId="688"/>
    <cellStyle name="Normal 2 18 3" xfId="396"/>
    <cellStyle name="Normal 2 18 4" xfId="397"/>
    <cellStyle name="Normal 2 18 5" xfId="398"/>
    <cellStyle name="Normal 2 18 6" xfId="399"/>
    <cellStyle name="Normal 2 18 7" xfId="400"/>
    <cellStyle name="Normal 2 18 8" xfId="401"/>
    <cellStyle name="Normal 2 18 9" xfId="402"/>
    <cellStyle name="Normal 2 19" xfId="47"/>
    <cellStyle name="Normal 2 19 10" xfId="689"/>
    <cellStyle name="Normal 2 19 11" xfId="690"/>
    <cellStyle name="Normal 2 19 12" xfId="691"/>
    <cellStyle name="Normal 2 19 13" xfId="692"/>
    <cellStyle name="Normal 2 19 14" xfId="693"/>
    <cellStyle name="Normal 2 19 15" xfId="694"/>
    <cellStyle name="Normal 2 19 16" xfId="695"/>
    <cellStyle name="Normal 2 19 17" xfId="696"/>
    <cellStyle name="Normal 2 19 18" xfId="697"/>
    <cellStyle name="Normal 2 19 19" xfId="698"/>
    <cellStyle name="Normal 2 19 2" xfId="403"/>
    <cellStyle name="Normal 2 19 20" xfId="699"/>
    <cellStyle name="Normal 2 19 21" xfId="700"/>
    <cellStyle name="Normal 2 19 3" xfId="404"/>
    <cellStyle name="Normal 2 19 4" xfId="405"/>
    <cellStyle name="Normal 2 19 5" xfId="406"/>
    <cellStyle name="Normal 2 19 6" xfId="407"/>
    <cellStyle name="Normal 2 19 7" xfId="701"/>
    <cellStyle name="Normal 2 19 8" xfId="702"/>
    <cellStyle name="Normal 2 19 9" xfId="703"/>
    <cellStyle name="Normal 2 2" xfId="48"/>
    <cellStyle name="Normal 2 2 10" xfId="105"/>
    <cellStyle name="Normal 2 2 11" xfId="408"/>
    <cellStyle name="Normal 2 2 12" xfId="409"/>
    <cellStyle name="Normal 2 2 13" xfId="410"/>
    <cellStyle name="Normal 2 2 14" xfId="411"/>
    <cellStyle name="Normal 2 2 15" xfId="412"/>
    <cellStyle name="Normal 2 2 16" xfId="413"/>
    <cellStyle name="Normal 2 2 17" xfId="414"/>
    <cellStyle name="Normal 2 2 18" xfId="415"/>
    <cellStyle name="Normal 2 2 19" xfId="416"/>
    <cellStyle name="Normal 2 2 2" xfId="417"/>
    <cellStyle name="Normal 2 2 20" xfId="418"/>
    <cellStyle name="Normal 2 2 21" xfId="419"/>
    <cellStyle name="Normal 2 2 22" xfId="420"/>
    <cellStyle name="Normal 2 2 23" xfId="421"/>
    <cellStyle name="Normal 2 2 3" xfId="422"/>
    <cellStyle name="Normal 2 2 4" xfId="423"/>
    <cellStyle name="Normal 2 2 5" xfId="424"/>
    <cellStyle name="Normal 2 2 6" xfId="425"/>
    <cellStyle name="Normal 2 2 7" xfId="426"/>
    <cellStyle name="Normal 2 2 8" xfId="427"/>
    <cellStyle name="Normal 2 2 9" xfId="428"/>
    <cellStyle name="Normal 2 20" xfId="49"/>
    <cellStyle name="Normal 2 20 10" xfId="704"/>
    <cellStyle name="Normal 2 20 11" xfId="705"/>
    <cellStyle name="Normal 2 20 12" xfId="706"/>
    <cellStyle name="Normal 2 20 13" xfId="707"/>
    <cellStyle name="Normal 2 20 14" xfId="708"/>
    <cellStyle name="Normal 2 20 15" xfId="709"/>
    <cellStyle name="Normal 2 20 16" xfId="710"/>
    <cellStyle name="Normal 2 20 17" xfId="711"/>
    <cellStyle name="Normal 2 20 18" xfId="712"/>
    <cellStyle name="Normal 2 20 19" xfId="713"/>
    <cellStyle name="Normal 2 20 2" xfId="714"/>
    <cellStyle name="Normal 2 20 20" xfId="715"/>
    <cellStyle name="Normal 2 20 21" xfId="716"/>
    <cellStyle name="Normal 2 20 3" xfId="717"/>
    <cellStyle name="Normal 2 20 4" xfId="718"/>
    <cellStyle name="Normal 2 20 5" xfId="719"/>
    <cellStyle name="Normal 2 20 6" xfId="720"/>
    <cellStyle name="Normal 2 20 7" xfId="721"/>
    <cellStyle name="Normal 2 20 8" xfId="722"/>
    <cellStyle name="Normal 2 20 9" xfId="723"/>
    <cellStyle name="Normal 2 21" xfId="50"/>
    <cellStyle name="Normal 2 21 10" xfId="724"/>
    <cellStyle name="Normal 2 21 11" xfId="725"/>
    <cellStyle name="Normal 2 21 12" xfId="726"/>
    <cellStyle name="Normal 2 21 13" xfId="727"/>
    <cellStyle name="Normal 2 21 14" xfId="728"/>
    <cellStyle name="Normal 2 21 15" xfId="729"/>
    <cellStyle name="Normal 2 21 16" xfId="730"/>
    <cellStyle name="Normal 2 21 17" xfId="731"/>
    <cellStyle name="Normal 2 21 18" xfId="732"/>
    <cellStyle name="Normal 2 21 19" xfId="733"/>
    <cellStyle name="Normal 2 21 2" xfId="734"/>
    <cellStyle name="Normal 2 21 20" xfId="735"/>
    <cellStyle name="Normal 2 21 21" xfId="736"/>
    <cellStyle name="Normal 2 21 3" xfId="737"/>
    <cellStyle name="Normal 2 21 4" xfId="738"/>
    <cellStyle name="Normal 2 21 5" xfId="739"/>
    <cellStyle name="Normal 2 21 6" xfId="740"/>
    <cellStyle name="Normal 2 21 7" xfId="741"/>
    <cellStyle name="Normal 2 21 8" xfId="742"/>
    <cellStyle name="Normal 2 21 9" xfId="743"/>
    <cellStyle name="Normal 2 22" xfId="51"/>
    <cellStyle name="Normal 2 23" xfId="52"/>
    <cellStyle name="Normal 2 24" xfId="53"/>
    <cellStyle name="Normal 2 25" xfId="54"/>
    <cellStyle name="Normal 2 26" xfId="55"/>
    <cellStyle name="Normal 2 27" xfId="56"/>
    <cellStyle name="Normal 2 28" xfId="68"/>
    <cellStyle name="Normal 2 29" xfId="71"/>
    <cellStyle name="Normal 2 3" xfId="57"/>
    <cellStyle name="Normal 2 3 10" xfId="429"/>
    <cellStyle name="Normal 2 3 11" xfId="430"/>
    <cellStyle name="Normal 2 3 12" xfId="431"/>
    <cellStyle name="Normal 2 3 13" xfId="432"/>
    <cellStyle name="Normal 2 3 14" xfId="433"/>
    <cellStyle name="Normal 2 3 15" xfId="434"/>
    <cellStyle name="Normal 2 3 16" xfId="435"/>
    <cellStyle name="Normal 2 3 17" xfId="436"/>
    <cellStyle name="Normal 2 3 18" xfId="744"/>
    <cellStyle name="Normal 2 3 19" xfId="745"/>
    <cellStyle name="Normal 2 3 2" xfId="437"/>
    <cellStyle name="Normal 2 3 20" xfId="746"/>
    <cellStyle name="Normal 2 3 21" xfId="747"/>
    <cellStyle name="Normal 2 3 3" xfId="438"/>
    <cellStyle name="Normal 2 3 4" xfId="439"/>
    <cellStyle name="Normal 2 3 5" xfId="440"/>
    <cellStyle name="Normal 2 3 6" xfId="441"/>
    <cellStyle name="Normal 2 3 7" xfId="442"/>
    <cellStyle name="Normal 2 3 8" xfId="443"/>
    <cellStyle name="Normal 2 3 9" xfId="444"/>
    <cellStyle name="Normal 2 30" xfId="75"/>
    <cellStyle name="Normal 2 31" xfId="78"/>
    <cellStyle name="Normal 2 32" xfId="81"/>
    <cellStyle name="Normal 2 33" xfId="84"/>
    <cellStyle name="Normal 2 34" xfId="87"/>
    <cellStyle name="Normal 2 35" xfId="90"/>
    <cellStyle name="Normal 2 36" xfId="93"/>
    <cellStyle name="Normal 2 37" xfId="96"/>
    <cellStyle name="Normal 2 38" xfId="99"/>
    <cellStyle name="Normal 2 39" xfId="101"/>
    <cellStyle name="Normal 2 4" xfId="58"/>
    <cellStyle name="Normal 2 4 10" xfId="445"/>
    <cellStyle name="Normal 2 4 11" xfId="446"/>
    <cellStyle name="Normal 2 4 12" xfId="447"/>
    <cellStyle name="Normal 2 4 13" xfId="448"/>
    <cellStyle name="Normal 2 4 14" xfId="449"/>
    <cellStyle name="Normal 2 4 15" xfId="450"/>
    <cellStyle name="Normal 2 4 16" xfId="451"/>
    <cellStyle name="Normal 2 4 17" xfId="452"/>
    <cellStyle name="Normal 2 4 18" xfId="748"/>
    <cellStyle name="Normal 2 4 19" xfId="749"/>
    <cellStyle name="Normal 2 4 2" xfId="453"/>
    <cellStyle name="Normal 2 4 20" xfId="750"/>
    <cellStyle name="Normal 2 4 21" xfId="751"/>
    <cellStyle name="Normal 2 4 3" xfId="454"/>
    <cellStyle name="Normal 2 4 4" xfId="455"/>
    <cellStyle name="Normal 2 4 5" xfId="456"/>
    <cellStyle name="Normal 2 4 6" xfId="457"/>
    <cellStyle name="Normal 2 4 7" xfId="458"/>
    <cellStyle name="Normal 2 4 8" xfId="459"/>
    <cellStyle name="Normal 2 4 9" xfId="460"/>
    <cellStyle name="Normal 2 40" xfId="104"/>
    <cellStyle name="Normal 2 41" xfId="102"/>
    <cellStyle name="Normal 2 42" xfId="109"/>
    <cellStyle name="Normal 2 42 10" xfId="461"/>
    <cellStyle name="Normal 2 42 2" xfId="462"/>
    <cellStyle name="Normal 2 42 3" xfId="463"/>
    <cellStyle name="Normal 2 42 4" xfId="464"/>
    <cellStyle name="Normal 2 42 5" xfId="465"/>
    <cellStyle name="Normal 2 42 6" xfId="466"/>
    <cellStyle name="Normal 2 42 7" xfId="467"/>
    <cellStyle name="Normal 2 42 8" xfId="468"/>
    <cellStyle name="Normal 2 42 9" xfId="469"/>
    <cellStyle name="Normal 2 43" xfId="110"/>
    <cellStyle name="Normal 2 44" xfId="114"/>
    <cellStyle name="Normal 2 45" xfId="117"/>
    <cellStyle name="Normal 2 46" xfId="125"/>
    <cellStyle name="Normal 2 47" xfId="126"/>
    <cellStyle name="Normal 2 47 2" xfId="470"/>
    <cellStyle name="Normal 2 47 3" xfId="471"/>
    <cellStyle name="Normal 2 48" xfId="135"/>
    <cellStyle name="Normal 2 48 2" xfId="472"/>
    <cellStyle name="Normal 2 48 3" xfId="473"/>
    <cellStyle name="Normal 2 49" xfId="120"/>
    <cellStyle name="Normal 2 5" xfId="59"/>
    <cellStyle name="Normal 2 5 10" xfId="474"/>
    <cellStyle name="Normal 2 5 11" xfId="475"/>
    <cellStyle name="Normal 2 5 12" xfId="476"/>
    <cellStyle name="Normal 2 5 13" xfId="477"/>
    <cellStyle name="Normal 2 5 14" xfId="478"/>
    <cellStyle name="Normal 2 5 15" xfId="479"/>
    <cellStyle name="Normal 2 5 16" xfId="480"/>
    <cellStyle name="Normal 2 5 17" xfId="481"/>
    <cellStyle name="Normal 2 5 18" xfId="752"/>
    <cellStyle name="Normal 2 5 19" xfId="753"/>
    <cellStyle name="Normal 2 5 2" xfId="482"/>
    <cellStyle name="Normal 2 5 20" xfId="754"/>
    <cellStyle name="Normal 2 5 21" xfId="755"/>
    <cellStyle name="Normal 2 5 3" xfId="483"/>
    <cellStyle name="Normal 2 5 4" xfId="484"/>
    <cellStyle name="Normal 2 5 5" xfId="485"/>
    <cellStyle name="Normal 2 5 6" xfId="486"/>
    <cellStyle name="Normal 2 5 7" xfId="487"/>
    <cellStyle name="Normal 2 5 8" xfId="488"/>
    <cellStyle name="Normal 2 5 9" xfId="489"/>
    <cellStyle name="Normal 2 50" xfId="128"/>
    <cellStyle name="Normal 2 51" xfId="132"/>
    <cellStyle name="Normal 2 52" xfId="137"/>
    <cellStyle name="Normal 2 53" xfId="756"/>
    <cellStyle name="Normal 2 54" xfId="136"/>
    <cellStyle name="Normal 2 6" xfId="60"/>
    <cellStyle name="Normal 2 6 10" xfId="490"/>
    <cellStyle name="Normal 2 6 11" xfId="491"/>
    <cellStyle name="Normal 2 6 12" xfId="492"/>
    <cellStyle name="Normal 2 6 13" xfId="493"/>
    <cellStyle name="Normal 2 6 14" xfId="494"/>
    <cellStyle name="Normal 2 6 15" xfId="495"/>
    <cellStyle name="Normal 2 6 16" xfId="496"/>
    <cellStyle name="Normal 2 6 17" xfId="497"/>
    <cellStyle name="Normal 2 6 18" xfId="757"/>
    <cellStyle name="Normal 2 6 19" xfId="758"/>
    <cellStyle name="Normal 2 6 2" xfId="498"/>
    <cellStyle name="Normal 2 6 20" xfId="759"/>
    <cellStyle name="Normal 2 6 21" xfId="760"/>
    <cellStyle name="Normal 2 6 3" xfId="499"/>
    <cellStyle name="Normal 2 6 4" xfId="500"/>
    <cellStyle name="Normal 2 6 5" xfId="501"/>
    <cellStyle name="Normal 2 6 6" xfId="502"/>
    <cellStyle name="Normal 2 6 7" xfId="503"/>
    <cellStyle name="Normal 2 6 8" xfId="504"/>
    <cellStyle name="Normal 2 6 9" xfId="505"/>
    <cellStyle name="Normal 2 7" xfId="61"/>
    <cellStyle name="Normal 2 7 10" xfId="506"/>
    <cellStyle name="Normal 2 7 11" xfId="507"/>
    <cellStyle name="Normal 2 7 12" xfId="508"/>
    <cellStyle name="Normal 2 7 13" xfId="509"/>
    <cellStyle name="Normal 2 7 14" xfId="510"/>
    <cellStyle name="Normal 2 7 15" xfId="511"/>
    <cellStyle name="Normal 2 7 16" xfId="512"/>
    <cellStyle name="Normal 2 7 17" xfId="513"/>
    <cellStyle name="Normal 2 7 18" xfId="761"/>
    <cellStyle name="Normal 2 7 19" xfId="762"/>
    <cellStyle name="Normal 2 7 2" xfId="514"/>
    <cellStyle name="Normal 2 7 20" xfId="763"/>
    <cellStyle name="Normal 2 7 21" xfId="764"/>
    <cellStyle name="Normal 2 7 3" xfId="515"/>
    <cellStyle name="Normal 2 7 4" xfId="516"/>
    <cellStyle name="Normal 2 7 5" xfId="517"/>
    <cellStyle name="Normal 2 7 6" xfId="518"/>
    <cellStyle name="Normal 2 7 7" xfId="519"/>
    <cellStyle name="Normal 2 7 8" xfId="520"/>
    <cellStyle name="Normal 2 7 9" xfId="521"/>
    <cellStyle name="Normal 2 8" xfId="62"/>
    <cellStyle name="Normal 2 8 10" xfId="522"/>
    <cellStyle name="Normal 2 8 11" xfId="523"/>
    <cellStyle name="Normal 2 8 12" xfId="524"/>
    <cellStyle name="Normal 2 8 13" xfId="525"/>
    <cellStyle name="Normal 2 8 14" xfId="526"/>
    <cellStyle name="Normal 2 8 15" xfId="527"/>
    <cellStyle name="Normal 2 8 16" xfId="528"/>
    <cellStyle name="Normal 2 8 17" xfId="529"/>
    <cellStyle name="Normal 2 8 18" xfId="765"/>
    <cellStyle name="Normal 2 8 19" xfId="766"/>
    <cellStyle name="Normal 2 8 2" xfId="530"/>
    <cellStyle name="Normal 2 8 20" xfId="767"/>
    <cellStyle name="Normal 2 8 21" xfId="768"/>
    <cellStyle name="Normal 2 8 3" xfId="531"/>
    <cellStyle name="Normal 2 8 4" xfId="532"/>
    <cellStyle name="Normal 2 8 5" xfId="533"/>
    <cellStyle name="Normal 2 8 6" xfId="534"/>
    <cellStyle name="Normal 2 8 7" xfId="535"/>
    <cellStyle name="Normal 2 8 8" xfId="536"/>
    <cellStyle name="Normal 2 8 9" xfId="537"/>
    <cellStyle name="Normal 2 9" xfId="63"/>
    <cellStyle name="Normal 2 9 10" xfId="538"/>
    <cellStyle name="Normal 2 9 11" xfId="539"/>
    <cellStyle name="Normal 2 9 12" xfId="540"/>
    <cellStyle name="Normal 2 9 13" xfId="541"/>
    <cellStyle name="Normal 2 9 14" xfId="542"/>
    <cellStyle name="Normal 2 9 15" xfId="543"/>
    <cellStyle name="Normal 2 9 16" xfId="544"/>
    <cellStyle name="Normal 2 9 17" xfId="545"/>
    <cellStyle name="Normal 2 9 18" xfId="769"/>
    <cellStyle name="Normal 2 9 19" xfId="770"/>
    <cellStyle name="Normal 2 9 2" xfId="546"/>
    <cellStyle name="Normal 2 9 20" xfId="771"/>
    <cellStyle name="Normal 2 9 21" xfId="772"/>
    <cellStyle name="Normal 2 9 3" xfId="547"/>
    <cellStyle name="Normal 2 9 4" xfId="548"/>
    <cellStyle name="Normal 2 9 5" xfId="549"/>
    <cellStyle name="Normal 2 9 6" xfId="550"/>
    <cellStyle name="Normal 2 9 7" xfId="551"/>
    <cellStyle name="Normal 2 9 8" xfId="552"/>
    <cellStyle name="Normal 2 9 9" xfId="553"/>
    <cellStyle name="Normal 20" xfId="118"/>
    <cellStyle name="Normal 20 2" xfId="554"/>
    <cellStyle name="Normal 20 3" xfId="555"/>
    <cellStyle name="Normal 20 4" xfId="556"/>
    <cellStyle name="Normal 20 5" xfId="557"/>
    <cellStyle name="Normal 20 6" xfId="558"/>
    <cellStyle name="Normal 21" xfId="127"/>
    <cellStyle name="Normal 21 2" xfId="559"/>
    <cellStyle name="Normal 21 3" xfId="560"/>
    <cellStyle name="Normal 21 4" xfId="561"/>
    <cellStyle name="Normal 21 5" xfId="562"/>
    <cellStyle name="Normal 21 6" xfId="563"/>
    <cellStyle name="Normal 22" xfId="133"/>
    <cellStyle name="Normal 23" xfId="122"/>
    <cellStyle name="Normal 24" xfId="134"/>
    <cellStyle name="Normal 24 3" xfId="778"/>
    <cellStyle name="Normal 25" xfId="121"/>
    <cellStyle name="Normal 26" xfId="138"/>
    <cellStyle name="Normal 27" xfId="141"/>
    <cellStyle name="Normal 28" xfId="142"/>
    <cellStyle name="Normal 29" xfId="143"/>
    <cellStyle name="Normal 3" xfId="64"/>
    <cellStyle name="Normal 3 10" xfId="564"/>
    <cellStyle name="Normal 3 11" xfId="565"/>
    <cellStyle name="Normal 3 12" xfId="566"/>
    <cellStyle name="Normal 3 13" xfId="567"/>
    <cellStyle name="Normal 3 14" xfId="568"/>
    <cellStyle name="Normal 3 15" xfId="569"/>
    <cellStyle name="Normal 3 16" xfId="570"/>
    <cellStyle name="Normal 3 17" xfId="571"/>
    <cellStyle name="Normal 3 18" xfId="572"/>
    <cellStyle name="Normal 3 19" xfId="573"/>
    <cellStyle name="Normal 3 2" xfId="574"/>
    <cellStyle name="Normal 3 20" xfId="575"/>
    <cellStyle name="Normal 3 21" xfId="576"/>
    <cellStyle name="Normal 3 22" xfId="577"/>
    <cellStyle name="Normal 3 23" xfId="578"/>
    <cellStyle name="Normal 3 24" xfId="579"/>
    <cellStyle name="Normal 3 25" xfId="580"/>
    <cellStyle name="Normal 3 26" xfId="581"/>
    <cellStyle name="Normal 3 27" xfId="582"/>
    <cellStyle name="Normal 3 28" xfId="583"/>
    <cellStyle name="Normal 3 29" xfId="584"/>
    <cellStyle name="Normal 3 3" xfId="585"/>
    <cellStyle name="Normal 3 30" xfId="586"/>
    <cellStyle name="Normal 3 31" xfId="587"/>
    <cellStyle name="Normal 3 32" xfId="588"/>
    <cellStyle name="Normal 3 33" xfId="589"/>
    <cellStyle name="Normal 3 34" xfId="590"/>
    <cellStyle name="Normal 3 35" xfId="591"/>
    <cellStyle name="Normal 3 36" xfId="592"/>
    <cellStyle name="Normal 3 37" xfId="593"/>
    <cellStyle name="Normal 3 38" xfId="594"/>
    <cellStyle name="Normal 3 39" xfId="595"/>
    <cellStyle name="Normal 3 4" xfId="596"/>
    <cellStyle name="Normal 3 40" xfId="597"/>
    <cellStyle name="Normal 3 41" xfId="598"/>
    <cellStyle name="Normal 3 42" xfId="599"/>
    <cellStyle name="Normal 3 43" xfId="600"/>
    <cellStyle name="Normal 3 44" xfId="601"/>
    <cellStyle name="Normal 3 45" xfId="602"/>
    <cellStyle name="Normal 3 46" xfId="603"/>
    <cellStyle name="Normal 3 47" xfId="604"/>
    <cellStyle name="Normal 3 48" xfId="605"/>
    <cellStyle name="Normal 3 49" xfId="606"/>
    <cellStyle name="Normal 3 5" xfId="607"/>
    <cellStyle name="Normal 3 50" xfId="608"/>
    <cellStyle name="Normal 3 51" xfId="609"/>
    <cellStyle name="Normal 3 52" xfId="610"/>
    <cellStyle name="Normal 3 53" xfId="611"/>
    <cellStyle name="Normal 3 54" xfId="612"/>
    <cellStyle name="Normal 3 55" xfId="613"/>
    <cellStyle name="Normal 3 6" xfId="614"/>
    <cellStyle name="Normal 3 7" xfId="615"/>
    <cellStyle name="Normal 3 8" xfId="616"/>
    <cellStyle name="Normal 3 9" xfId="617"/>
    <cellStyle name="Normal 30" xfId="144"/>
    <cellStyle name="Normal 31" xfId="145"/>
    <cellStyle name="Normal 33" xfId="146"/>
    <cellStyle name="Normal 35" xfId="147"/>
    <cellStyle name="Normal 4" xfId="65"/>
    <cellStyle name="Normal 4 10" xfId="148"/>
    <cellStyle name="Normal 4 11" xfId="149"/>
    <cellStyle name="Normal 4 12" xfId="150"/>
    <cellStyle name="Normal 4 13" xfId="151"/>
    <cellStyle name="Normal 4 14" xfId="152"/>
    <cellStyle name="Normal 4 15" xfId="153"/>
    <cellStyle name="Normal 4 16" xfId="154"/>
    <cellStyle name="Normal 4 17" xfId="155"/>
    <cellStyle name="Normal 4 18" xfId="156"/>
    <cellStyle name="Normal 4 19" xfId="157"/>
    <cellStyle name="Normal 4 2" xfId="158"/>
    <cellStyle name="Normal 4 20" xfId="159"/>
    <cellStyle name="Normal 4 21" xfId="160"/>
    <cellStyle name="Normal 4 22" xfId="161"/>
    <cellStyle name="Normal 4 23" xfId="162"/>
    <cellStyle name="Normal 4 24" xfId="163"/>
    <cellStyle name="Normal 4 25" xfId="164"/>
    <cellStyle name="Normal 4 26" xfId="165"/>
    <cellStyle name="Normal 4 27" xfId="166"/>
    <cellStyle name="Normal 4 28" xfId="167"/>
    <cellStyle name="Normal 4 3" xfId="168"/>
    <cellStyle name="Normal 4 4" xfId="169"/>
    <cellStyle name="Normal 4 5" xfId="170"/>
    <cellStyle name="Normal 4 6" xfId="171"/>
    <cellStyle name="Normal 4 7" xfId="172"/>
    <cellStyle name="Normal 4 8" xfId="173"/>
    <cellStyle name="Normal 4 9" xfId="174"/>
    <cellStyle name="Normal 5" xfId="66"/>
    <cellStyle name="Normal 5 10" xfId="618"/>
    <cellStyle name="Normal 5 11" xfId="619"/>
    <cellStyle name="Normal 5 12" xfId="620"/>
    <cellStyle name="Normal 5 2" xfId="175"/>
    <cellStyle name="Normal 5 3" xfId="621"/>
    <cellStyle name="Normal 5 4" xfId="622"/>
    <cellStyle name="Normal 5 5" xfId="623"/>
    <cellStyle name="Normal 5 6" xfId="624"/>
    <cellStyle name="Normal 5 7" xfId="625"/>
    <cellStyle name="Normal 5 8" xfId="626"/>
    <cellStyle name="Normal 5 9" xfId="627"/>
    <cellStyle name="Normal 6" xfId="69"/>
    <cellStyle name="Normal 6 2" xfId="628"/>
    <cellStyle name="Normal 7" xfId="106"/>
    <cellStyle name="Normal 7 2" xfId="773"/>
    <cellStyle name="Normal 7 3" xfId="774"/>
    <cellStyle name="Normal 8" xfId="77"/>
    <cellStyle name="Normal 9" xfId="80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ha\AppData\Roaming\Microsoft\Excel\NachMN02\nachriN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ha\AppData\Roaming\Microsoft\Excel\NachMN02\nachriB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برامج"/>
      <sheetName val="Sheet1"/>
      <sheetName val="معطيات"/>
      <sheetName val="خصائص السكان"/>
    </sheetNames>
    <sheetDataSet>
      <sheetData sheetId="0"/>
      <sheetData sheetId="1">
        <row r="49">
          <cell r="A49" t="str">
            <v>جدول 76 -  تدخلات البنك التونسي للتضامن  إلى غاية سنة 2000</v>
          </cell>
        </row>
        <row r="50">
          <cell r="A50" t="str">
            <v>المعتمدية</v>
          </cell>
          <cell r="C50" t="str">
            <v xml:space="preserve">عددالمشاريع  </v>
          </cell>
          <cell r="E50" t="str">
            <v>تكلفة المشاريع(أ.د)</v>
          </cell>
          <cell r="G50" t="str">
            <v xml:space="preserve">عدد مواطن الشغل </v>
          </cell>
        </row>
        <row r="51">
          <cell r="G51" t="str">
            <v>المتوقع إحداثها</v>
          </cell>
        </row>
        <row r="53">
          <cell r="A53" t="str">
            <v>نــابل</v>
          </cell>
          <cell r="C53">
            <v>233</v>
          </cell>
          <cell r="E53">
            <v>1330.5350000000001</v>
          </cell>
          <cell r="G53">
            <v>233</v>
          </cell>
        </row>
        <row r="54">
          <cell r="A54" t="str">
            <v>بني خيار</v>
          </cell>
          <cell r="C54">
            <v>57</v>
          </cell>
          <cell r="E54">
            <v>267.07900000000001</v>
          </cell>
          <cell r="G54">
            <v>57</v>
          </cell>
        </row>
        <row r="55">
          <cell r="A55" t="str">
            <v xml:space="preserve">قربة  </v>
          </cell>
          <cell r="C55">
            <v>95</v>
          </cell>
          <cell r="E55">
            <v>476.43099999999998</v>
          </cell>
          <cell r="G55">
            <v>95</v>
          </cell>
        </row>
        <row r="56">
          <cell r="A56" t="str">
            <v>منزل تميم</v>
          </cell>
          <cell r="C56">
            <v>71</v>
          </cell>
          <cell r="E56">
            <v>369.512</v>
          </cell>
          <cell r="G56">
            <v>71</v>
          </cell>
        </row>
        <row r="57">
          <cell r="A57" t="str">
            <v xml:space="preserve">قليبية </v>
          </cell>
          <cell r="C57">
            <v>93</v>
          </cell>
          <cell r="E57">
            <v>606.29300000000001</v>
          </cell>
          <cell r="G57">
            <v>93</v>
          </cell>
        </row>
        <row r="58">
          <cell r="A58" t="str">
            <v>الهوارية</v>
          </cell>
          <cell r="C58">
            <v>77</v>
          </cell>
          <cell r="E58">
            <v>365.00900000000001</v>
          </cell>
          <cell r="G58">
            <v>77</v>
          </cell>
        </row>
        <row r="59">
          <cell r="A59" t="str">
            <v>سليمان</v>
          </cell>
          <cell r="C59">
            <v>61</v>
          </cell>
          <cell r="E59">
            <v>276.03500000000003</v>
          </cell>
          <cell r="G59">
            <v>61</v>
          </cell>
        </row>
        <row r="60">
          <cell r="A60" t="str">
            <v>منزل بوزلفة</v>
          </cell>
          <cell r="C60">
            <v>50</v>
          </cell>
          <cell r="E60">
            <v>252.029</v>
          </cell>
          <cell r="G60">
            <v>50</v>
          </cell>
        </row>
        <row r="61">
          <cell r="A61" t="str">
            <v>قرنبالية</v>
          </cell>
          <cell r="C61">
            <v>101</v>
          </cell>
          <cell r="E61">
            <v>530.9</v>
          </cell>
          <cell r="G61">
            <v>101</v>
          </cell>
        </row>
        <row r="62">
          <cell r="A62" t="str">
            <v xml:space="preserve">بو عرقوب </v>
          </cell>
          <cell r="C62">
            <v>46</v>
          </cell>
          <cell r="E62">
            <v>266.03500000000003</v>
          </cell>
          <cell r="G62">
            <v>46</v>
          </cell>
        </row>
        <row r="63">
          <cell r="A63" t="str">
            <v>الحمامات</v>
          </cell>
          <cell r="C63">
            <v>115</v>
          </cell>
          <cell r="E63">
            <v>633.46600000000001</v>
          </cell>
          <cell r="G63">
            <v>115</v>
          </cell>
        </row>
        <row r="64">
          <cell r="A64" t="str">
            <v>حمام الغزاز</v>
          </cell>
          <cell r="C64">
            <v>15</v>
          </cell>
          <cell r="E64">
            <v>53.85</v>
          </cell>
          <cell r="G64">
            <v>15</v>
          </cell>
        </row>
        <row r="65">
          <cell r="A65" t="str">
            <v>دار شعبان الفهري</v>
          </cell>
          <cell r="C65">
            <v>59</v>
          </cell>
          <cell r="E65">
            <v>290.65699999999998</v>
          </cell>
          <cell r="G65">
            <v>58</v>
          </cell>
        </row>
        <row r="66">
          <cell r="A66" t="str">
            <v xml:space="preserve">بني خلاد </v>
          </cell>
          <cell r="C66">
            <v>62</v>
          </cell>
          <cell r="E66">
            <v>269.33699999999999</v>
          </cell>
          <cell r="G66">
            <v>62</v>
          </cell>
        </row>
        <row r="67">
          <cell r="A67" t="str">
            <v>الميدة</v>
          </cell>
          <cell r="C67">
            <v>22</v>
          </cell>
          <cell r="E67">
            <v>83.177999999999997</v>
          </cell>
          <cell r="G67">
            <v>22</v>
          </cell>
        </row>
        <row r="68">
          <cell r="A68" t="str">
            <v xml:space="preserve">تاكلسة </v>
          </cell>
          <cell r="C68">
            <v>61</v>
          </cell>
          <cell r="E68">
            <v>276.012</v>
          </cell>
          <cell r="G68">
            <v>61</v>
          </cell>
        </row>
        <row r="70">
          <cell r="A70" t="str">
            <v>الولاية</v>
          </cell>
          <cell r="C70">
            <v>1218</v>
          </cell>
          <cell r="E70">
            <v>6346.3580000000011</v>
          </cell>
          <cell r="G70">
            <v>1217</v>
          </cell>
        </row>
        <row r="71">
          <cell r="A71" t="str">
            <v>المصدر:</v>
          </cell>
          <cell r="B71" t="str">
            <v>البنك التونسي للتضامن-</v>
          </cell>
          <cell r="D71" t="str">
            <v>إنجازات  البنك في مجال تمويل المشاريع الصغرى</v>
          </cell>
        </row>
      </sheetData>
      <sheetData sheetId="2" refreshError="1"/>
      <sheetData sheetId="3" refreshError="1"/>
      <sheetData sheetId="4">
        <row r="1">
          <cell r="A1" t="str">
            <v>جدول 4 - تطور عدد السكـــان حسب الجنس و المعتمدية</v>
          </cell>
          <cell r="M1" t="str">
            <v>توزيع السكـــان حسب المعتمدية 1994</v>
          </cell>
        </row>
        <row r="2">
          <cell r="A2" t="str">
            <v>المعتمدية</v>
          </cell>
          <cell r="B2">
            <v>1984</v>
          </cell>
          <cell r="E2">
            <v>1994</v>
          </cell>
          <cell r="H2" t="str">
            <v>نسبة الذكورة</v>
          </cell>
        </row>
        <row r="3">
          <cell r="B3" t="str">
            <v>ذكور</v>
          </cell>
          <cell r="C3" t="str">
            <v>إناث</v>
          </cell>
          <cell r="D3" t="str">
            <v>المجموع</v>
          </cell>
          <cell r="E3" t="str">
            <v>ذكور</v>
          </cell>
          <cell r="F3" t="str">
            <v>إناث</v>
          </cell>
          <cell r="G3" t="str">
            <v>المجموع</v>
          </cell>
          <cell r="H3">
            <v>1984</v>
          </cell>
          <cell r="I3">
            <v>1994</v>
          </cell>
        </row>
        <row r="4">
          <cell r="A4" t="str">
            <v>نــابل</v>
          </cell>
          <cell r="B4">
            <v>32428</v>
          </cell>
          <cell r="C4">
            <v>30203</v>
          </cell>
          <cell r="D4">
            <v>62631</v>
          </cell>
          <cell r="E4">
            <v>26840</v>
          </cell>
          <cell r="F4">
            <v>24793</v>
          </cell>
          <cell r="G4">
            <v>51633</v>
          </cell>
          <cell r="H4">
            <v>107.36681786577493</v>
          </cell>
          <cell r="I4">
            <v>108.25636268301537</v>
          </cell>
        </row>
        <row r="5">
          <cell r="A5" t="str">
            <v>بني خيار</v>
          </cell>
          <cell r="B5">
            <v>11994</v>
          </cell>
          <cell r="C5">
            <v>11675</v>
          </cell>
          <cell r="D5">
            <v>23669</v>
          </cell>
          <cell r="E5">
            <v>15631</v>
          </cell>
          <cell r="F5">
            <v>15114</v>
          </cell>
          <cell r="G5">
            <v>30745</v>
          </cell>
          <cell r="H5">
            <v>102.73233404710919</v>
          </cell>
          <cell r="I5">
            <v>103.42066957787482</v>
          </cell>
        </row>
        <row r="6">
          <cell r="A6" t="str">
            <v xml:space="preserve">قربة  </v>
          </cell>
          <cell r="B6">
            <v>23660</v>
          </cell>
          <cell r="C6">
            <v>22432</v>
          </cell>
          <cell r="D6">
            <v>46092</v>
          </cell>
          <cell r="E6">
            <v>26270</v>
          </cell>
          <cell r="F6">
            <v>25186</v>
          </cell>
          <cell r="G6">
            <v>51456</v>
          </cell>
          <cell r="H6">
            <v>105.47432239657633</v>
          </cell>
          <cell r="I6">
            <v>104.30397840069881</v>
          </cell>
        </row>
        <row r="7">
          <cell r="A7" t="str">
            <v>منزل تميم</v>
          </cell>
          <cell r="B7">
            <v>32761</v>
          </cell>
          <cell r="C7">
            <v>31625</v>
          </cell>
          <cell r="D7">
            <v>64386</v>
          </cell>
          <cell r="E7">
            <v>26841</v>
          </cell>
          <cell r="F7">
            <v>26888</v>
          </cell>
          <cell r="G7">
            <v>53729</v>
          </cell>
          <cell r="H7">
            <v>103.59209486166007</v>
          </cell>
          <cell r="I7">
            <v>99.82520083308539</v>
          </cell>
        </row>
        <row r="8">
          <cell r="A8" t="str">
            <v xml:space="preserve">قليبية </v>
          </cell>
          <cell r="B8">
            <v>23261</v>
          </cell>
          <cell r="C8">
            <v>21903</v>
          </cell>
          <cell r="D8">
            <v>45164</v>
          </cell>
          <cell r="E8">
            <v>21787</v>
          </cell>
          <cell r="F8">
            <v>20922</v>
          </cell>
          <cell r="G8">
            <v>42709</v>
          </cell>
          <cell r="H8">
            <v>106.20006391818472</v>
          </cell>
          <cell r="I8">
            <v>104.13440397667526</v>
          </cell>
        </row>
        <row r="9">
          <cell r="A9" t="str">
            <v>الهوارية</v>
          </cell>
          <cell r="B9">
            <v>16167</v>
          </cell>
          <cell r="C9">
            <v>15520</v>
          </cell>
          <cell r="D9">
            <v>31687</v>
          </cell>
          <cell r="E9">
            <v>18884</v>
          </cell>
          <cell r="F9">
            <v>18670</v>
          </cell>
          <cell r="G9">
            <v>37554</v>
          </cell>
          <cell r="H9">
            <v>104.16881443298969</v>
          </cell>
          <cell r="I9">
            <v>101.14622388859131</v>
          </cell>
        </row>
        <row r="10">
          <cell r="A10" t="str">
            <v>سليمان</v>
          </cell>
          <cell r="B10">
            <v>22051</v>
          </cell>
          <cell r="C10">
            <v>21055</v>
          </cell>
          <cell r="D10">
            <v>43106</v>
          </cell>
          <cell r="E10">
            <v>17437</v>
          </cell>
          <cell r="F10">
            <v>16651</v>
          </cell>
          <cell r="G10">
            <v>34088</v>
          </cell>
          <cell r="H10">
            <v>104.73046782236999</v>
          </cell>
          <cell r="I10">
            <v>104.72043721097832</v>
          </cell>
        </row>
        <row r="11">
          <cell r="A11" t="str">
            <v>منزل بوزلفة</v>
          </cell>
          <cell r="B11">
            <v>21587</v>
          </cell>
          <cell r="C11">
            <v>20815</v>
          </cell>
          <cell r="D11">
            <v>42402</v>
          </cell>
          <cell r="E11">
            <v>15530</v>
          </cell>
          <cell r="F11">
            <v>15023</v>
          </cell>
          <cell r="G11">
            <v>30553</v>
          </cell>
          <cell r="H11">
            <v>103.70886380014413</v>
          </cell>
          <cell r="I11">
            <v>103.37482526792252</v>
          </cell>
        </row>
        <row r="12">
          <cell r="A12" t="str">
            <v>قرنبالية</v>
          </cell>
          <cell r="B12">
            <v>20269</v>
          </cell>
          <cell r="C12">
            <v>19686</v>
          </cell>
          <cell r="D12">
            <v>39955</v>
          </cell>
          <cell r="E12">
            <v>23735</v>
          </cell>
          <cell r="F12">
            <v>22995</v>
          </cell>
          <cell r="G12">
            <v>46730</v>
          </cell>
          <cell r="H12">
            <v>102.96149547902063</v>
          </cell>
          <cell r="I12">
            <v>103.21809088932376</v>
          </cell>
        </row>
        <row r="13">
          <cell r="A13" t="str">
            <v xml:space="preserve">بوعرقوب </v>
          </cell>
          <cell r="B13">
            <v>9992</v>
          </cell>
          <cell r="C13">
            <v>9522</v>
          </cell>
          <cell r="D13">
            <v>19514</v>
          </cell>
          <cell r="E13">
            <v>12664</v>
          </cell>
          <cell r="F13">
            <v>12369</v>
          </cell>
          <cell r="G13">
            <v>25033</v>
          </cell>
          <cell r="H13">
            <v>104.93593782818735</v>
          </cell>
          <cell r="I13">
            <v>102.38499474492684</v>
          </cell>
        </row>
        <row r="14">
          <cell r="A14" t="str">
            <v>الحمامات</v>
          </cell>
          <cell r="B14">
            <v>22280</v>
          </cell>
          <cell r="C14">
            <v>20519</v>
          </cell>
          <cell r="D14">
            <v>42799</v>
          </cell>
          <cell r="E14">
            <v>33216</v>
          </cell>
          <cell r="F14">
            <v>27989</v>
          </cell>
          <cell r="G14">
            <v>61205</v>
          </cell>
          <cell r="I14">
            <v>118.67519382614597</v>
          </cell>
        </row>
        <row r="15">
          <cell r="A15" t="str">
            <v>حمام الغزاز*</v>
          </cell>
          <cell r="E15">
            <v>7072</v>
          </cell>
          <cell r="F15">
            <v>6679</v>
          </cell>
          <cell r="G15">
            <v>13751</v>
          </cell>
          <cell r="I15">
            <v>105.88411438838151</v>
          </cell>
        </row>
        <row r="16">
          <cell r="A16" t="str">
            <v xml:space="preserve">دار شعبان الفهري* </v>
          </cell>
          <cell r="E16">
            <v>15077</v>
          </cell>
          <cell r="F16">
            <v>14212</v>
          </cell>
          <cell r="G16">
            <v>29289</v>
          </cell>
          <cell r="I16">
            <v>106.08640585420773</v>
          </cell>
        </row>
        <row r="17">
          <cell r="A17" t="str">
            <v xml:space="preserve">بني خلاد* </v>
          </cell>
          <cell r="E17">
            <v>14546</v>
          </cell>
          <cell r="F17">
            <v>14006</v>
          </cell>
          <cell r="G17">
            <v>28552</v>
          </cell>
          <cell r="I17">
            <v>103.85549050406968</v>
          </cell>
        </row>
        <row r="18">
          <cell r="A18" t="str">
            <v>الميدة*</v>
          </cell>
          <cell r="E18">
            <v>11526</v>
          </cell>
          <cell r="F18">
            <v>11271</v>
          </cell>
          <cell r="G18">
            <v>22797</v>
          </cell>
          <cell r="I18">
            <v>102.26244343891402</v>
          </cell>
        </row>
        <row r="19">
          <cell r="A19" t="str">
            <v>تاكلسة *</v>
          </cell>
          <cell r="E19">
            <v>9507</v>
          </cell>
          <cell r="F19">
            <v>9287</v>
          </cell>
          <cell r="G19">
            <v>18794</v>
          </cell>
          <cell r="I19">
            <v>102.36890276730915</v>
          </cell>
        </row>
        <row r="20">
          <cell r="A20" t="str">
            <v>الولاية</v>
          </cell>
          <cell r="B20">
            <v>236450</v>
          </cell>
          <cell r="C20">
            <v>224955</v>
          </cell>
          <cell r="D20">
            <v>461405</v>
          </cell>
          <cell r="E20">
            <v>296563</v>
          </cell>
          <cell r="F20">
            <v>282055</v>
          </cell>
          <cell r="G20">
            <v>578618</v>
          </cell>
          <cell r="H20">
            <v>105.10991087106309</v>
          </cell>
          <cell r="I20">
            <v>105.14367765152186</v>
          </cell>
        </row>
        <row r="21">
          <cell r="A21" t="str">
            <v xml:space="preserve">مصطلح نسبة الذكورة : عدد الرجال لكل 100 إمرأة </v>
          </cell>
        </row>
        <row r="22">
          <cell r="A22" t="str">
            <v>المصدر :  المعهد الوطني للإحصاء</v>
          </cell>
          <cell r="F22" t="str">
            <v>*</v>
          </cell>
          <cell r="G22" t="str">
            <v>معتمديات وقع إحداثها بعد 1984</v>
          </cell>
        </row>
        <row r="24">
          <cell r="A24" t="str">
            <v>توزيع السكـــان حسب المعتمدية 1994</v>
          </cell>
        </row>
        <row r="45">
          <cell r="A45" t="str">
            <v xml:space="preserve">  جدول 5 - تطور عدد السكـــان حسب الوسط و المعتمدية</v>
          </cell>
          <cell r="M45" t="str">
            <v>توزيع السكان حسب الوسط 1994</v>
          </cell>
        </row>
        <row r="46">
          <cell r="B46">
            <v>1984</v>
          </cell>
          <cell r="E46">
            <v>1994</v>
          </cell>
          <cell r="H46" t="str">
            <v>سكان البلديات %</v>
          </cell>
        </row>
        <row r="47">
          <cell r="A47" t="str">
            <v>المعتمدية</v>
          </cell>
          <cell r="B47" t="str">
            <v>بلدي</v>
          </cell>
          <cell r="C47" t="str">
            <v>غير بلدي</v>
          </cell>
          <cell r="D47" t="str">
            <v>المجموع</v>
          </cell>
          <cell r="E47" t="str">
            <v>بلدي</v>
          </cell>
          <cell r="F47" t="str">
            <v>غير بلدي</v>
          </cell>
          <cell r="G47" t="str">
            <v>المجموع</v>
          </cell>
          <cell r="H47">
            <v>1984</v>
          </cell>
          <cell r="I47">
            <v>1994</v>
          </cell>
        </row>
        <row r="48">
          <cell r="A48" t="str">
            <v>نــابل</v>
          </cell>
          <cell r="B48">
            <v>59009</v>
          </cell>
          <cell r="C48">
            <v>3622</v>
          </cell>
          <cell r="D48">
            <v>62631</v>
          </cell>
          <cell r="E48">
            <v>49469</v>
          </cell>
          <cell r="F48">
            <v>2164</v>
          </cell>
          <cell r="G48">
            <v>51633</v>
          </cell>
          <cell r="H48">
            <v>94.216921332886272</v>
          </cell>
          <cell r="I48">
            <v>95.808881916603724</v>
          </cell>
        </row>
        <row r="49">
          <cell r="A49" t="str">
            <v>بني خيار</v>
          </cell>
          <cell r="B49">
            <v>20034</v>
          </cell>
          <cell r="C49">
            <v>3635</v>
          </cell>
          <cell r="D49">
            <v>23669</v>
          </cell>
          <cell r="E49">
            <v>26018</v>
          </cell>
          <cell r="F49">
            <v>4727</v>
          </cell>
          <cell r="G49">
            <v>30745</v>
          </cell>
          <cell r="H49">
            <v>84.642359204022142</v>
          </cell>
          <cell r="I49">
            <v>84.625142299560906</v>
          </cell>
        </row>
        <row r="50">
          <cell r="A50" t="str">
            <v xml:space="preserve">قربة  </v>
          </cell>
          <cell r="B50">
            <v>26407</v>
          </cell>
          <cell r="C50">
            <v>19685</v>
          </cell>
          <cell r="D50">
            <v>46092</v>
          </cell>
          <cell r="E50">
            <v>35021</v>
          </cell>
          <cell r="F50">
            <v>16435</v>
          </cell>
          <cell r="G50">
            <v>51456</v>
          </cell>
          <cell r="H50">
            <v>57.291937863403632</v>
          </cell>
          <cell r="I50">
            <v>68.060090174129357</v>
          </cell>
        </row>
        <row r="51">
          <cell r="A51" t="str">
            <v>منزل تميم</v>
          </cell>
          <cell r="B51">
            <v>23753</v>
          </cell>
          <cell r="C51">
            <v>40633</v>
          </cell>
          <cell r="D51">
            <v>64386</v>
          </cell>
          <cell r="E51">
            <v>32791</v>
          </cell>
          <cell r="F51">
            <v>20938</v>
          </cell>
          <cell r="G51">
            <v>53729</v>
          </cell>
          <cell r="H51">
            <v>36.891560277078867</v>
          </cell>
          <cell r="I51">
            <v>61.030356046083121</v>
          </cell>
        </row>
        <row r="52">
          <cell r="A52" t="str">
            <v xml:space="preserve">قليبية </v>
          </cell>
          <cell r="B52">
            <v>30025</v>
          </cell>
          <cell r="C52">
            <v>15139</v>
          </cell>
          <cell r="D52">
            <v>45164</v>
          </cell>
          <cell r="E52">
            <v>36975</v>
          </cell>
          <cell r="F52">
            <v>5734</v>
          </cell>
          <cell r="G52">
            <v>42709</v>
          </cell>
          <cell r="H52">
            <v>66.47993977504207</v>
          </cell>
          <cell r="I52">
            <v>86.574258353040349</v>
          </cell>
        </row>
        <row r="53">
          <cell r="A53" t="str">
            <v>الهوارية</v>
          </cell>
          <cell r="B53">
            <v>7094</v>
          </cell>
          <cell r="C53">
            <v>24593</v>
          </cell>
          <cell r="D53">
            <v>31687</v>
          </cell>
          <cell r="E53">
            <v>8627</v>
          </cell>
          <cell r="F53">
            <v>28927</v>
          </cell>
          <cell r="G53">
            <v>37554</v>
          </cell>
          <cell r="H53">
            <v>22.387729983905071</v>
          </cell>
          <cell r="I53">
            <v>22.972253288597752</v>
          </cell>
        </row>
        <row r="54">
          <cell r="A54" t="str">
            <v>سليمان</v>
          </cell>
          <cell r="B54">
            <v>19921</v>
          </cell>
          <cell r="C54">
            <v>23185</v>
          </cell>
          <cell r="D54">
            <v>43106</v>
          </cell>
          <cell r="E54">
            <v>24588</v>
          </cell>
          <cell r="F54">
            <v>9500</v>
          </cell>
          <cell r="G54">
            <v>34088</v>
          </cell>
          <cell r="H54">
            <v>46.21398413213938</v>
          </cell>
          <cell r="I54">
            <v>72.130955174841588</v>
          </cell>
        </row>
        <row r="55">
          <cell r="A55" t="str">
            <v>منزل بوزلفة</v>
          </cell>
          <cell r="B55">
            <v>19355</v>
          </cell>
          <cell r="C55">
            <v>23047</v>
          </cell>
          <cell r="D55">
            <v>42402</v>
          </cell>
          <cell r="E55">
            <v>14251</v>
          </cell>
          <cell r="F55">
            <v>16302</v>
          </cell>
          <cell r="G55">
            <v>30553</v>
          </cell>
          <cell r="H55">
            <v>45.646431772086224</v>
          </cell>
          <cell r="I55">
            <v>46.643537459496613</v>
          </cell>
        </row>
        <row r="56">
          <cell r="A56" t="str">
            <v>قرنبالية</v>
          </cell>
          <cell r="B56">
            <v>12360</v>
          </cell>
          <cell r="C56">
            <v>27595</v>
          </cell>
          <cell r="D56">
            <v>39955</v>
          </cell>
          <cell r="E56">
            <v>15568</v>
          </cell>
          <cell r="F56">
            <v>31162</v>
          </cell>
          <cell r="G56">
            <v>46730</v>
          </cell>
          <cell r="H56">
            <v>30.93480165185834</v>
          </cell>
          <cell r="I56">
            <v>33.314787074684354</v>
          </cell>
        </row>
        <row r="57">
          <cell r="A57" t="str">
            <v xml:space="preserve">بوعرقوب </v>
          </cell>
          <cell r="B57">
            <v>5689</v>
          </cell>
          <cell r="C57">
            <v>13825</v>
          </cell>
          <cell r="D57">
            <v>19514</v>
          </cell>
          <cell r="E57">
            <v>8977</v>
          </cell>
          <cell r="F57">
            <v>16056</v>
          </cell>
          <cell r="G57">
            <v>25033</v>
          </cell>
          <cell r="H57">
            <v>29.153428307881523</v>
          </cell>
          <cell r="I57">
            <v>35.86066392362082</v>
          </cell>
        </row>
        <row r="58">
          <cell r="A58" t="str">
            <v>الحمامات</v>
          </cell>
          <cell r="B58">
            <v>30441</v>
          </cell>
          <cell r="C58">
            <v>12358</v>
          </cell>
          <cell r="D58">
            <v>42799</v>
          </cell>
          <cell r="E58">
            <v>45820</v>
          </cell>
          <cell r="F58">
            <v>15385</v>
          </cell>
          <cell r="G58">
            <v>61205</v>
          </cell>
          <cell r="H58">
            <v>71.125493586298745</v>
          </cell>
          <cell r="I58">
            <v>74.863164774119767</v>
          </cell>
        </row>
        <row r="59">
          <cell r="A59" t="str">
            <v>حمام الغزاز*</v>
          </cell>
          <cell r="E59">
            <v>11217</v>
          </cell>
          <cell r="F59">
            <v>2534</v>
          </cell>
          <cell r="G59">
            <v>13751</v>
          </cell>
          <cell r="I59">
            <v>81.572249290960656</v>
          </cell>
        </row>
        <row r="60">
          <cell r="A60" t="str">
            <v xml:space="preserve">دار شعبان الفهري* </v>
          </cell>
          <cell r="E60">
            <v>26701</v>
          </cell>
          <cell r="F60">
            <v>2588</v>
          </cell>
          <cell r="G60">
            <v>29289</v>
          </cell>
          <cell r="I60">
            <v>91.163918194544024</v>
          </cell>
        </row>
        <row r="61">
          <cell r="A61" t="str">
            <v xml:space="preserve">بني خلاد* </v>
          </cell>
          <cell r="E61">
            <v>16221</v>
          </cell>
          <cell r="F61">
            <v>12331</v>
          </cell>
          <cell r="G61">
            <v>28552</v>
          </cell>
          <cell r="I61">
            <v>56.812132249929945</v>
          </cell>
        </row>
        <row r="62">
          <cell r="A62" t="str">
            <v>الميدة*</v>
          </cell>
          <cell r="E62">
            <v>3221</v>
          </cell>
          <cell r="F62">
            <v>19576</v>
          </cell>
          <cell r="G62">
            <v>22797</v>
          </cell>
          <cell r="I62">
            <v>14.129052068254595</v>
          </cell>
        </row>
        <row r="63">
          <cell r="A63" t="str">
            <v>تاكلسة *</v>
          </cell>
          <cell r="E63">
            <v>18794</v>
          </cell>
          <cell r="F63">
            <v>0</v>
          </cell>
          <cell r="G63">
            <v>18794</v>
          </cell>
          <cell r="I63">
            <v>100</v>
          </cell>
        </row>
        <row r="64">
          <cell r="A64" t="str">
            <v>الولاية</v>
          </cell>
          <cell r="B64">
            <v>254088</v>
          </cell>
          <cell r="C64">
            <v>207317</v>
          </cell>
          <cell r="D64">
            <v>461405</v>
          </cell>
          <cell r="E64">
            <v>374259</v>
          </cell>
          <cell r="F64">
            <v>204359</v>
          </cell>
          <cell r="G64">
            <v>578618</v>
          </cell>
          <cell r="H64">
            <v>55.068323923667926</v>
          </cell>
          <cell r="I64">
            <v>64.681534276500201</v>
          </cell>
        </row>
        <row r="65">
          <cell r="A65" t="str">
            <v>المصدر :  المعهد الوطني للإحصاء</v>
          </cell>
          <cell r="F65" t="str">
            <v>*</v>
          </cell>
          <cell r="G65" t="str">
            <v>معتمديات وقع إحداثها بعد 1984</v>
          </cell>
        </row>
        <row r="91">
          <cell r="A91" t="str">
            <v>جدول 6 - تطور عدد السكان حسب الفئة العمرية و الجنس (بألألف)</v>
          </cell>
        </row>
        <row r="92">
          <cell r="B92" t="str">
            <v>1984*</v>
          </cell>
          <cell r="E92" t="str">
            <v>1994*</v>
          </cell>
          <cell r="H92" t="str">
            <v>**1999</v>
          </cell>
        </row>
        <row r="93">
          <cell r="A93" t="str">
            <v>الفئة العمرية</v>
          </cell>
          <cell r="B93" t="str">
            <v>ذكور</v>
          </cell>
          <cell r="C93" t="str">
            <v>إناث</v>
          </cell>
          <cell r="D93" t="str">
            <v>المجموع</v>
          </cell>
          <cell r="E93" t="str">
            <v>ذكور</v>
          </cell>
          <cell r="F93" t="str">
            <v>إناث</v>
          </cell>
          <cell r="G93" t="str">
            <v>المجموع</v>
          </cell>
          <cell r="H93" t="str">
            <v>ذكور</v>
          </cell>
          <cell r="I93" t="str">
            <v>إناث</v>
          </cell>
          <cell r="J93" t="str">
            <v>المجموع</v>
          </cell>
        </row>
        <row r="94">
          <cell r="A94" t="str">
            <v>4-0</v>
          </cell>
          <cell r="B94">
            <v>32.5</v>
          </cell>
          <cell r="C94">
            <v>30.53</v>
          </cell>
          <cell r="D94">
            <v>63.03</v>
          </cell>
          <cell r="E94">
            <v>29.891999999999999</v>
          </cell>
          <cell r="F94">
            <v>28.680000000000003</v>
          </cell>
          <cell r="G94">
            <v>58.572000000000003</v>
          </cell>
          <cell r="H94">
            <v>27.629000000000001</v>
          </cell>
          <cell r="I94">
            <v>24.664999999999999</v>
          </cell>
          <cell r="J94">
            <v>52.293999999999997</v>
          </cell>
        </row>
        <row r="95">
          <cell r="A95" t="str">
            <v xml:space="preserve"> 14-5</v>
          </cell>
          <cell r="B95">
            <v>60.769999999999996</v>
          </cell>
          <cell r="C95">
            <v>55.850000000000009</v>
          </cell>
          <cell r="D95">
            <v>116.62</v>
          </cell>
          <cell r="E95">
            <v>67.253999999999991</v>
          </cell>
          <cell r="F95">
            <v>63.846000000000032</v>
          </cell>
          <cell r="G95">
            <v>131.10000000000002</v>
          </cell>
          <cell r="H95">
            <v>67.355000000000004</v>
          </cell>
          <cell r="I95">
            <v>61.963000000000001</v>
          </cell>
          <cell r="J95">
            <v>129.31800000000001</v>
          </cell>
        </row>
        <row r="96">
          <cell r="A96" t="str">
            <v>59-15</v>
          </cell>
          <cell r="B96">
            <v>129.76</v>
          </cell>
          <cell r="C96">
            <v>123.72000000000003</v>
          </cell>
          <cell r="D96">
            <v>253.48000000000002</v>
          </cell>
          <cell r="E96">
            <v>175.602</v>
          </cell>
          <cell r="F96">
            <v>166.73400000000001</v>
          </cell>
          <cell r="G96">
            <v>342.33600000000001</v>
          </cell>
          <cell r="H96">
            <v>195.43</v>
          </cell>
          <cell r="I96">
            <v>191.142</v>
          </cell>
          <cell r="J96">
            <v>386.572</v>
          </cell>
        </row>
        <row r="97">
          <cell r="A97" t="str">
            <v>60 فما فوق</v>
          </cell>
          <cell r="B97">
            <v>16.490000000000002</v>
          </cell>
          <cell r="C97">
            <v>14.620000000000001</v>
          </cell>
          <cell r="D97">
            <v>31.110000000000003</v>
          </cell>
          <cell r="E97">
            <v>24.366</v>
          </cell>
          <cell r="F97">
            <v>23.490000000000002</v>
          </cell>
          <cell r="G97">
            <v>47.856000000000002</v>
          </cell>
          <cell r="H97">
            <v>28.841999999999999</v>
          </cell>
          <cell r="I97">
            <v>25.919</v>
          </cell>
          <cell r="J97">
            <v>54.760999999999996</v>
          </cell>
        </row>
        <row r="98">
          <cell r="A98" t="str">
            <v>غير مصرح</v>
          </cell>
          <cell r="H98">
            <v>0.27200000000000002</v>
          </cell>
          <cell r="I98">
            <v>0.40899999999999997</v>
          </cell>
          <cell r="J98">
            <v>0.68100000000000005</v>
          </cell>
        </row>
        <row r="99">
          <cell r="A99" t="str">
            <v>المجموع</v>
          </cell>
          <cell r="B99">
            <v>239.51999999999998</v>
          </cell>
          <cell r="C99">
            <v>224.72000000000003</v>
          </cell>
          <cell r="D99">
            <v>464.24</v>
          </cell>
          <cell r="E99">
            <v>297.11399999999998</v>
          </cell>
          <cell r="F99">
            <v>282.75000000000006</v>
          </cell>
          <cell r="G99">
            <v>579.86400000000003</v>
          </cell>
          <cell r="H99">
            <v>319.52799999999996</v>
          </cell>
          <cell r="I99">
            <v>304.09799999999996</v>
          </cell>
          <cell r="J99">
            <v>623.62599999999998</v>
          </cell>
        </row>
        <row r="100">
          <cell r="A100" t="str">
            <v>%</v>
          </cell>
        </row>
        <row r="101">
          <cell r="A101" t="str">
            <v>4-0</v>
          </cell>
          <cell r="B101">
            <v>13.568804275217103</v>
          </cell>
          <cell r="C101">
            <v>13.585795656817371</v>
          </cell>
          <cell r="D101">
            <v>13.577029122867481</v>
          </cell>
          <cell r="E101">
            <v>10.060784749288153</v>
          </cell>
          <cell r="F101">
            <v>10.143236074270556</v>
          </cell>
          <cell r="G101">
            <v>10.100989197466992</v>
          </cell>
          <cell r="H101">
            <v>8.6541834765830572</v>
          </cell>
          <cell r="I101">
            <v>8.1217956527895314</v>
          </cell>
          <cell r="J101">
            <v>8.3946415815200375</v>
          </cell>
        </row>
        <row r="102">
          <cell r="A102" t="str">
            <v xml:space="preserve"> 14-5</v>
          </cell>
          <cell r="B102">
            <v>25.371576486305948</v>
          </cell>
          <cell r="C102">
            <v>24.85315058739765</v>
          </cell>
          <cell r="D102">
            <v>25.120627261761157</v>
          </cell>
          <cell r="E102">
            <v>22.635755972455016</v>
          </cell>
          <cell r="F102">
            <v>22.580371352785154</v>
          </cell>
          <cell r="G102">
            <v>22.608749637846117</v>
          </cell>
          <cell r="H102">
            <v>21.097489162302356</v>
          </cell>
          <cell r="I102">
            <v>20.403439044548865</v>
          </cell>
          <cell r="J102">
            <v>20.759136039297214</v>
          </cell>
        </row>
        <row r="103">
          <cell r="A103" t="str">
            <v>59-15</v>
          </cell>
          <cell r="B103">
            <v>54.175016700066806</v>
          </cell>
          <cell r="C103">
            <v>55.055179779280884</v>
          </cell>
          <cell r="D103">
            <v>54.601068412889887</v>
          </cell>
          <cell r="E103">
            <v>59.102566691572932</v>
          </cell>
          <cell r="F103">
            <v>58.968700265251982</v>
          </cell>
          <cell r="G103">
            <v>59.037291502835146</v>
          </cell>
          <cell r="H103">
            <v>61.214198010374133</v>
          </cell>
          <cell r="I103">
            <v>62.940047219359286</v>
          </cell>
          <cell r="J103">
            <v>62.055558676929756</v>
          </cell>
        </row>
        <row r="104">
          <cell r="A104" t="str">
            <v>60 فما فوق</v>
          </cell>
          <cell r="B104">
            <v>6.8846025384101548</v>
          </cell>
          <cell r="C104">
            <v>6.5058739765040938</v>
          </cell>
          <cell r="D104">
            <v>6.7012752024814759</v>
          </cell>
          <cell r="E104">
            <v>8.2008925866838993</v>
          </cell>
          <cell r="F104">
            <v>8.3076923076923066</v>
          </cell>
          <cell r="G104">
            <v>8.2529696618517452</v>
          </cell>
          <cell r="H104">
            <v>9.0341293507404714</v>
          </cell>
          <cell r="I104">
            <v>8.5347180833023266</v>
          </cell>
          <cell r="J104">
            <v>8.7906637022530081</v>
          </cell>
        </row>
        <row r="105">
          <cell r="A105" t="str">
            <v>المجموع</v>
          </cell>
          <cell r="B105">
            <v>100</v>
          </cell>
          <cell r="C105">
            <v>100</v>
          </cell>
          <cell r="D105">
            <v>100</v>
          </cell>
          <cell r="E105">
            <v>100</v>
          </cell>
          <cell r="F105">
            <v>100</v>
          </cell>
          <cell r="G105">
            <v>100</v>
          </cell>
          <cell r="H105">
            <v>100.00000000000001</v>
          </cell>
          <cell r="I105">
            <v>100</v>
          </cell>
          <cell r="J105">
            <v>100.00000000000001</v>
          </cell>
        </row>
        <row r="106">
          <cell r="A106" t="str">
            <v>*</v>
          </cell>
          <cell r="B106" t="str">
            <v xml:space="preserve">وقع إستغلال عينة من التعداد العام للسكان (1984 و 1994) للحصول على هذه النتائج </v>
          </cell>
        </row>
        <row r="107">
          <cell r="A107" t="str">
            <v>**</v>
          </cell>
          <cell r="B107" t="str">
            <v>المسح الوطني حول السكان والتشغيل 1999</v>
          </cell>
        </row>
        <row r="108">
          <cell r="A108" t="str">
            <v xml:space="preserve">المصدر : </v>
          </cell>
          <cell r="B108" t="str">
            <v xml:space="preserve">المعهد الوطني للإحصاء </v>
          </cell>
        </row>
        <row r="110">
          <cell r="A110" t="str">
            <v xml:space="preserve"> جدول 7 - الإسقاطات السكانية  حسب الجنس (بألألف) </v>
          </cell>
        </row>
        <row r="111">
          <cell r="B111">
            <v>2005</v>
          </cell>
          <cell r="E111">
            <v>2010</v>
          </cell>
          <cell r="H111">
            <v>2015</v>
          </cell>
        </row>
        <row r="112">
          <cell r="A112" t="str">
            <v>الفئة العمرية</v>
          </cell>
          <cell r="B112" t="str">
            <v>ذكور</v>
          </cell>
          <cell r="C112" t="str">
            <v>إناث</v>
          </cell>
          <cell r="D112" t="str">
            <v>المجموع</v>
          </cell>
          <cell r="E112" t="str">
            <v>ذكور</v>
          </cell>
          <cell r="F112" t="str">
            <v>إناث</v>
          </cell>
          <cell r="G112" t="str">
            <v>المجموع</v>
          </cell>
          <cell r="H112" t="str">
            <v>ذكور</v>
          </cell>
          <cell r="I112" t="str">
            <v>إناث</v>
          </cell>
          <cell r="J112" t="str">
            <v>المجموع</v>
          </cell>
        </row>
        <row r="113">
          <cell r="A113" t="str">
            <v>4-0</v>
          </cell>
          <cell r="B113">
            <v>31.3</v>
          </cell>
          <cell r="C113">
            <v>29.999999999999996</v>
          </cell>
          <cell r="D113">
            <v>61.3</v>
          </cell>
          <cell r="E113">
            <v>31.3</v>
          </cell>
          <cell r="F113">
            <v>29.8</v>
          </cell>
          <cell r="G113">
            <v>61.1</v>
          </cell>
          <cell r="H113">
            <v>31.3</v>
          </cell>
          <cell r="I113">
            <v>29.8</v>
          </cell>
          <cell r="J113">
            <v>61.1</v>
          </cell>
        </row>
        <row r="114">
          <cell r="A114" t="str">
            <v xml:space="preserve"> 14-5</v>
          </cell>
          <cell r="B114">
            <v>61</v>
          </cell>
          <cell r="C114">
            <v>58.7</v>
          </cell>
          <cell r="D114">
            <v>119.7</v>
          </cell>
          <cell r="E114">
            <v>62</v>
          </cell>
          <cell r="F114">
            <v>59.400000000000006</v>
          </cell>
          <cell r="G114">
            <v>121.4</v>
          </cell>
          <cell r="H114">
            <v>62.4</v>
          </cell>
          <cell r="I114">
            <v>59.7</v>
          </cell>
          <cell r="J114">
            <v>122.1</v>
          </cell>
        </row>
        <row r="115">
          <cell r="A115" t="str">
            <v>59-15</v>
          </cell>
          <cell r="B115">
            <v>223.89999999999998</v>
          </cell>
          <cell r="C115">
            <v>213.90000000000003</v>
          </cell>
          <cell r="D115">
            <v>437.8</v>
          </cell>
          <cell r="E115">
            <v>240.9</v>
          </cell>
          <cell r="F115">
            <v>230.9</v>
          </cell>
          <cell r="G115">
            <v>471.8</v>
          </cell>
          <cell r="H115">
            <v>254.4</v>
          </cell>
          <cell r="I115">
            <v>245.4</v>
          </cell>
          <cell r="J115">
            <v>499.8</v>
          </cell>
        </row>
        <row r="116">
          <cell r="A116" t="str">
            <v>60 فما فوق</v>
          </cell>
          <cell r="B116">
            <v>29.9</v>
          </cell>
          <cell r="C116">
            <v>31.4</v>
          </cell>
          <cell r="D116">
            <v>61.3</v>
          </cell>
          <cell r="E116">
            <v>32.5</v>
          </cell>
          <cell r="F116">
            <v>35.5</v>
          </cell>
          <cell r="G116">
            <v>68</v>
          </cell>
          <cell r="H116">
            <v>37.700000000000003</v>
          </cell>
          <cell r="I116">
            <v>42</v>
          </cell>
          <cell r="J116">
            <v>79.7</v>
          </cell>
        </row>
        <row r="117">
          <cell r="A117" t="str">
            <v>المجموع</v>
          </cell>
          <cell r="B117">
            <v>346.09999999999997</v>
          </cell>
          <cell r="C117">
            <v>334</v>
          </cell>
          <cell r="D117">
            <v>680.09999999999991</v>
          </cell>
          <cell r="E117">
            <v>366.7</v>
          </cell>
          <cell r="F117">
            <v>355.6</v>
          </cell>
          <cell r="G117">
            <v>722.3</v>
          </cell>
          <cell r="H117">
            <v>385.8</v>
          </cell>
          <cell r="I117">
            <v>376.9</v>
          </cell>
          <cell r="J117">
            <v>762.7</v>
          </cell>
        </row>
        <row r="118">
          <cell r="A118" t="str">
            <v>%</v>
          </cell>
        </row>
        <row r="119">
          <cell r="A119" t="str">
            <v>4-0</v>
          </cell>
          <cell r="B119">
            <v>9.04362900895695</v>
          </cell>
          <cell r="C119">
            <v>8.982035928143711</v>
          </cell>
          <cell r="D119">
            <v>9.0133803852374665</v>
          </cell>
          <cell r="E119">
            <v>8.5355876738478322</v>
          </cell>
          <cell r="F119">
            <v>8.3802024746906625</v>
          </cell>
          <cell r="G119">
            <v>8.4590890211823346</v>
          </cell>
          <cell r="H119">
            <v>8.1130119232763089</v>
          </cell>
          <cell r="I119">
            <v>7.9066065269302204</v>
          </cell>
          <cell r="J119">
            <v>8.0110135046545157</v>
          </cell>
        </row>
        <row r="120">
          <cell r="A120" t="str">
            <v xml:space="preserve"> 14-5</v>
          </cell>
          <cell r="B120">
            <v>17.624963883270734</v>
          </cell>
          <cell r="C120">
            <v>17.574850299401199</v>
          </cell>
          <cell r="D120">
            <v>17.600352889280991</v>
          </cell>
          <cell r="E120">
            <v>16.907553858740116</v>
          </cell>
          <cell r="F120">
            <v>16.704161979752531</v>
          </cell>
          <cell r="G120">
            <v>16.807420739304998</v>
          </cell>
          <cell r="H120">
            <v>16.174183514774494</v>
          </cell>
          <cell r="I120">
            <v>15.839745290527992</v>
          </cell>
          <cell r="J120">
            <v>16.008915694244131</v>
          </cell>
        </row>
        <row r="121">
          <cell r="A121" t="str">
            <v>59-15</v>
          </cell>
          <cell r="B121">
            <v>64.692285466628135</v>
          </cell>
          <cell r="C121">
            <v>64.041916167664681</v>
          </cell>
          <cell r="D121">
            <v>64.372886340244094</v>
          </cell>
          <cell r="E121">
            <v>65.694027815653129</v>
          </cell>
          <cell r="F121">
            <v>64.932508436445445</v>
          </cell>
          <cell r="G121">
            <v>65.319119479440673</v>
          </cell>
          <cell r="H121">
            <v>65.940902021772942</v>
          </cell>
          <cell r="I121">
            <v>65.110108782170343</v>
          </cell>
          <cell r="J121">
            <v>65.530352694375239</v>
          </cell>
        </row>
        <row r="122">
          <cell r="A122" t="str">
            <v>60 فما فوق</v>
          </cell>
          <cell r="B122">
            <v>8.6391216411441789</v>
          </cell>
          <cell r="C122">
            <v>9.4011976047904184</v>
          </cell>
          <cell r="D122">
            <v>9.0133803852374665</v>
          </cell>
          <cell r="E122">
            <v>8.8628306517589319</v>
          </cell>
          <cell r="F122">
            <v>9.9831271091113596</v>
          </cell>
          <cell r="G122">
            <v>9.4143707600719928</v>
          </cell>
          <cell r="H122">
            <v>9.7719025401762583</v>
          </cell>
          <cell r="I122">
            <v>11.143539400371452</v>
          </cell>
          <cell r="J122">
            <v>10.449718106726104</v>
          </cell>
        </row>
        <row r="123">
          <cell r="A123" t="str">
            <v>المجموع</v>
          </cell>
          <cell r="B123">
            <v>100</v>
          </cell>
          <cell r="C123">
            <v>100</v>
          </cell>
          <cell r="D123">
            <v>100.00000000000003</v>
          </cell>
          <cell r="E123">
            <v>100</v>
          </cell>
          <cell r="F123">
            <v>100</v>
          </cell>
          <cell r="G123">
            <v>100</v>
          </cell>
          <cell r="H123">
            <v>100</v>
          </cell>
          <cell r="I123">
            <v>100</v>
          </cell>
          <cell r="J123">
            <v>99.999999999999986</v>
          </cell>
        </row>
        <row r="124">
          <cell r="A124" t="str">
            <v xml:space="preserve">المصدر :  المعهد الوطني للإحصاء - إسقاطات السكان  على الصعيد الجهوي 1995- 2015 .إستنادا على أرقا م سنة 1995  </v>
          </cell>
        </row>
        <row r="126">
          <cell r="B126" t="str">
            <v xml:space="preserve"> تطورالهيكلة السكانية من 1984 إلى 2015</v>
          </cell>
        </row>
        <row r="142">
          <cell r="A142" t="str">
            <v xml:space="preserve">جدول 10- تطور عدد السكان النشيطين حسب الفئة العمرية و الجنس بالألف </v>
          </cell>
        </row>
        <row r="143">
          <cell r="B143">
            <v>1984</v>
          </cell>
          <cell r="E143">
            <v>1994</v>
          </cell>
          <cell r="H143">
            <v>1999</v>
          </cell>
        </row>
        <row r="144">
          <cell r="A144" t="str">
            <v>الفئة العمرية</v>
          </cell>
          <cell r="B144" t="str">
            <v>ذكور</v>
          </cell>
          <cell r="C144" t="str">
            <v>إناث</v>
          </cell>
          <cell r="D144" t="str">
            <v>المجموع</v>
          </cell>
          <cell r="E144" t="str">
            <v>ذكور</v>
          </cell>
          <cell r="F144" t="str">
            <v>إناث</v>
          </cell>
          <cell r="G144" t="str">
            <v>المجموع</v>
          </cell>
          <cell r="H144" t="str">
            <v>ذكور</v>
          </cell>
          <cell r="I144" t="str">
            <v>إناث</v>
          </cell>
          <cell r="J144" t="str">
            <v>المجموع</v>
          </cell>
        </row>
        <row r="145">
          <cell r="A145" t="str">
            <v xml:space="preserve"> 15 سنة فما فوق </v>
          </cell>
          <cell r="B145">
            <v>117.5</v>
          </cell>
          <cell r="C145">
            <v>34.6</v>
          </cell>
          <cell r="D145">
            <v>152.1</v>
          </cell>
          <cell r="E145">
            <v>156.648</v>
          </cell>
          <cell r="F145">
            <v>56.85</v>
          </cell>
          <cell r="G145">
            <v>213.49799999999999</v>
          </cell>
          <cell r="H145">
            <v>170.28299999999999</v>
          </cell>
          <cell r="I145">
            <v>65.034999999999997</v>
          </cell>
          <cell r="J145">
            <v>235.31799999999998</v>
          </cell>
        </row>
        <row r="146">
          <cell r="A146" t="str">
            <v xml:space="preserve"> 15-17 سنة  </v>
          </cell>
          <cell r="B146">
            <v>9.3000000000000007</v>
          </cell>
          <cell r="C146">
            <v>3</v>
          </cell>
          <cell r="D146">
            <v>12.3</v>
          </cell>
          <cell r="E146">
            <v>9.1259999999999994</v>
          </cell>
          <cell r="F146">
            <v>5.8019999999999996</v>
          </cell>
          <cell r="G146">
            <v>14.927999999999999</v>
          </cell>
          <cell r="H146">
            <v>7.6280000000000001</v>
          </cell>
          <cell r="I146">
            <v>4.9139999999999997</v>
          </cell>
          <cell r="J146">
            <v>12.542</v>
          </cell>
        </row>
        <row r="147">
          <cell r="A147" t="str">
            <v xml:space="preserve"> 18-59 سنة </v>
          </cell>
          <cell r="B147">
            <v>101</v>
          </cell>
          <cell r="C147">
            <v>31.099999999999998</v>
          </cell>
          <cell r="D147">
            <v>132.1</v>
          </cell>
          <cell r="E147">
            <v>136.96799999999999</v>
          </cell>
          <cell r="F147">
            <v>49.428000000000004</v>
          </cell>
          <cell r="G147">
            <v>186.39599999999999</v>
          </cell>
          <cell r="H147">
            <v>153.00200000000001</v>
          </cell>
          <cell r="I147">
            <v>58.463000000000001</v>
          </cell>
          <cell r="J147">
            <v>211.465</v>
          </cell>
        </row>
        <row r="149">
          <cell r="A149" t="str">
            <v xml:space="preserve">إسقاطات السكان النشيطين حسب الفئة العمرية و الجنس </v>
          </cell>
        </row>
        <row r="150">
          <cell r="B150">
            <v>2005</v>
          </cell>
          <cell r="E150">
            <v>2010</v>
          </cell>
          <cell r="H150">
            <v>2015</v>
          </cell>
        </row>
        <row r="151">
          <cell r="A151" t="str">
            <v>الفئة العمرية</v>
          </cell>
          <cell r="B151" t="str">
            <v>ذكور</v>
          </cell>
          <cell r="C151" t="str">
            <v>إناث</v>
          </cell>
          <cell r="D151" t="str">
            <v>المجموع</v>
          </cell>
          <cell r="E151" t="str">
            <v>ذكور</v>
          </cell>
          <cell r="F151" t="str">
            <v>إناث</v>
          </cell>
          <cell r="G151" t="str">
            <v>المجموع</v>
          </cell>
          <cell r="H151" t="str">
            <v>ذكور</v>
          </cell>
          <cell r="I151" t="str">
            <v>إناث</v>
          </cell>
          <cell r="J151" t="str">
            <v>المجموع</v>
          </cell>
        </row>
        <row r="152">
          <cell r="A152" t="str">
            <v xml:space="preserve"> 15 سنة فما فوق </v>
          </cell>
          <cell r="B152">
            <v>199.8</v>
          </cell>
          <cell r="C152">
            <v>75.3</v>
          </cell>
          <cell r="D152">
            <v>275.10000000000002</v>
          </cell>
          <cell r="E152">
            <v>217.6</v>
          </cell>
          <cell r="F152">
            <v>80.7</v>
          </cell>
          <cell r="G152">
            <v>298.3</v>
          </cell>
          <cell r="H152">
            <v>233.6</v>
          </cell>
          <cell r="I152">
            <v>87.1</v>
          </cell>
          <cell r="J152">
            <v>320.7</v>
          </cell>
        </row>
        <row r="153">
          <cell r="A153" t="str">
            <v xml:space="preserve"> 15-17 سنة  </v>
          </cell>
          <cell r="B153">
            <v>7.9</v>
          </cell>
          <cell r="C153">
            <v>6.1</v>
          </cell>
          <cell r="D153">
            <v>14</v>
          </cell>
          <cell r="E153">
            <v>6.2</v>
          </cell>
          <cell r="F153">
            <v>5.4</v>
          </cell>
          <cell r="G153">
            <v>11.600000000000001</v>
          </cell>
          <cell r="H153">
            <v>5.5</v>
          </cell>
          <cell r="I153">
            <v>5.8</v>
          </cell>
          <cell r="J153">
            <v>11.3</v>
          </cell>
        </row>
        <row r="154">
          <cell r="A154" t="str">
            <v xml:space="preserve"> 18-59 سنة </v>
          </cell>
          <cell r="B154">
            <v>179.69999999999996</v>
          </cell>
          <cell r="C154">
            <v>67.099999999999994</v>
          </cell>
          <cell r="D154">
            <v>246.79999999999995</v>
          </cell>
          <cell r="E154">
            <v>198.39999999999998</v>
          </cell>
          <cell r="F154">
            <v>73.3</v>
          </cell>
          <cell r="G154">
            <v>271.7</v>
          </cell>
          <cell r="H154">
            <v>212.5</v>
          </cell>
          <cell r="I154">
            <v>78.499999999999986</v>
          </cell>
          <cell r="J154">
            <v>291</v>
          </cell>
        </row>
        <row r="155">
          <cell r="A155" t="str">
            <v>المصدر :  المعهد الوطني للإحصاء - إسقاطات السكان النشيطين والطلبات الإضافية للشغل 1995-2015 إستنادا على أرقام سنة 1995</v>
          </cell>
        </row>
        <row r="156">
          <cell r="A156" t="str">
            <v>تطور عدد السكان النشيطين (18-59 سنة) مابين 1984 و 1999 بالألف</v>
          </cell>
        </row>
        <row r="170">
          <cell r="A170" t="str">
            <v xml:space="preserve">جدول 11 -  تطور السكان النشيطين المشتغلين حسب النشاط والجنس </v>
          </cell>
        </row>
        <row r="171">
          <cell r="B171">
            <v>1984</v>
          </cell>
          <cell r="F171">
            <v>1994</v>
          </cell>
          <cell r="J171" t="str">
            <v>كامل البلاد1994</v>
          </cell>
        </row>
        <row r="172">
          <cell r="A172" t="str">
            <v>النشاط</v>
          </cell>
          <cell r="B172" t="str">
            <v>ذكور</v>
          </cell>
          <cell r="C172" t="str">
            <v>إناث</v>
          </cell>
          <cell r="D172" t="str">
            <v>المجموع</v>
          </cell>
          <cell r="E172" t="str">
            <v>(*)%</v>
          </cell>
          <cell r="F172" t="str">
            <v>ذكور</v>
          </cell>
          <cell r="G172" t="str">
            <v>إناث</v>
          </cell>
          <cell r="H172" t="str">
            <v>المجموع</v>
          </cell>
          <cell r="I172" t="str">
            <v>(*)%</v>
          </cell>
          <cell r="J172" t="str">
            <v>المجموع</v>
          </cell>
          <cell r="K172" t="str">
            <v>%</v>
          </cell>
          <cell r="L172" t="str">
            <v>%</v>
          </cell>
        </row>
        <row r="173">
          <cell r="A173" t="str">
            <v>الفلاحة</v>
          </cell>
          <cell r="B173">
            <v>39.4</v>
          </cell>
          <cell r="C173">
            <v>10</v>
          </cell>
          <cell r="D173">
            <v>49.4</v>
          </cell>
          <cell r="E173">
            <v>37.825421133231238</v>
          </cell>
          <cell r="F173">
            <v>43.44</v>
          </cell>
          <cell r="G173">
            <v>14.91</v>
          </cell>
          <cell r="H173">
            <v>58.349999999999994</v>
          </cell>
          <cell r="I173">
            <v>31.178865698438646</v>
          </cell>
          <cell r="J173">
            <v>500.98899999999998</v>
          </cell>
          <cell r="K173">
            <v>21.924266407129</v>
          </cell>
          <cell r="L173">
            <v>11.646962308553681</v>
          </cell>
        </row>
        <row r="174">
          <cell r="A174" t="str">
            <v>الصناعة المعملية</v>
          </cell>
          <cell r="B174">
            <v>11.7</v>
          </cell>
          <cell r="C174">
            <v>13.7</v>
          </cell>
          <cell r="D174">
            <v>25.4</v>
          </cell>
          <cell r="E174">
            <v>19.448698315467077</v>
          </cell>
          <cell r="F174">
            <v>21.047999999999998</v>
          </cell>
          <cell r="G174">
            <v>20.574000000000002</v>
          </cell>
          <cell r="H174">
            <v>41.622</v>
          </cell>
          <cell r="I174">
            <v>22.240389856048218</v>
          </cell>
          <cell r="J174">
            <v>455.71600000000001</v>
          </cell>
          <cell r="K174">
            <v>19.943030665326383</v>
          </cell>
          <cell r="L174">
            <v>9.1333198746587776</v>
          </cell>
        </row>
        <row r="175">
          <cell r="A175" t="str">
            <v>المناجم و الطاقة</v>
          </cell>
          <cell r="B175">
            <v>1</v>
          </cell>
          <cell r="C175">
            <v>0.1</v>
          </cell>
          <cell r="D175">
            <v>1.1000000000000001</v>
          </cell>
          <cell r="E175">
            <v>0.84226646248085757</v>
          </cell>
          <cell r="F175">
            <v>1.3260000000000001</v>
          </cell>
          <cell r="G175">
            <v>4.2000000000000003E-2</v>
          </cell>
          <cell r="H175">
            <v>1.3680000000000001</v>
          </cell>
          <cell r="I175">
            <v>0.73098009041069545</v>
          </cell>
          <cell r="J175">
            <v>36.764000000000003</v>
          </cell>
          <cell r="K175">
            <v>1.6088651251658033</v>
          </cell>
          <cell r="L175">
            <v>3.7210314438037213</v>
          </cell>
        </row>
        <row r="176">
          <cell r="A176" t="str">
            <v>الأشغال العامة</v>
          </cell>
          <cell r="B176">
            <v>14.5</v>
          </cell>
          <cell r="C176">
            <v>0.2</v>
          </cell>
          <cell r="D176">
            <v>14.7</v>
          </cell>
          <cell r="E176">
            <v>11.25574272588055</v>
          </cell>
          <cell r="F176">
            <v>19.265999999999998</v>
          </cell>
          <cell r="G176">
            <v>0.14399999999999999</v>
          </cell>
          <cell r="H176">
            <v>19.409999999999997</v>
          </cell>
          <cell r="I176">
            <v>10.371581545958767</v>
          </cell>
          <cell r="J176">
            <v>305.76100000000002</v>
          </cell>
          <cell r="K176">
            <v>13.380704208895148</v>
          </cell>
          <cell r="L176">
            <v>6.3480954078512291</v>
          </cell>
        </row>
        <row r="177">
          <cell r="A177" t="str">
            <v>الخدمات</v>
          </cell>
          <cell r="B177">
            <v>17.3</v>
          </cell>
          <cell r="C177">
            <v>1.5</v>
          </cell>
          <cell r="D177">
            <v>18.8</v>
          </cell>
          <cell r="E177">
            <v>14.395099540581931</v>
          </cell>
          <cell r="F177">
            <v>39.695999999999998</v>
          </cell>
          <cell r="G177">
            <v>6.03</v>
          </cell>
          <cell r="H177">
            <v>45.725999999999999</v>
          </cell>
          <cell r="I177">
            <v>24.433330127280303</v>
          </cell>
          <cell r="J177">
            <v>600.51499999999999</v>
          </cell>
          <cell r="K177">
            <v>26.279720396010838</v>
          </cell>
          <cell r="L177">
            <v>7.6144642515174468</v>
          </cell>
        </row>
        <row r="178">
          <cell r="A178" t="str">
            <v>الإدارة</v>
          </cell>
          <cell r="B178">
            <v>16.5</v>
          </cell>
          <cell r="C178">
            <v>4.7</v>
          </cell>
          <cell r="D178">
            <v>21.2</v>
          </cell>
          <cell r="E178">
            <v>16.232771822358348</v>
          </cell>
          <cell r="F178">
            <v>14.262</v>
          </cell>
          <cell r="G178">
            <v>6.4080000000000004</v>
          </cell>
          <cell r="H178">
            <v>20.67</v>
          </cell>
          <cell r="I178">
            <v>11.044852681863357</v>
          </cell>
          <cell r="J178">
            <v>385.34399999999999</v>
          </cell>
          <cell r="K178">
            <v>16.863413197472834</v>
          </cell>
          <cell r="L178">
            <v>5.3640383657199813</v>
          </cell>
        </row>
        <row r="179">
          <cell r="A179" t="str">
            <v>غيرمحدد</v>
          </cell>
          <cell r="B179">
            <v>4.2</v>
          </cell>
          <cell r="C179">
            <v>1.2</v>
          </cell>
          <cell r="D179">
            <v>5.4</v>
          </cell>
          <cell r="F179">
            <v>2.2200000000000002</v>
          </cell>
          <cell r="G179">
            <v>0.97199999999999998</v>
          </cell>
          <cell r="H179">
            <v>3.1920000000000002</v>
          </cell>
          <cell r="J179">
            <v>35.521000000000001</v>
          </cell>
        </row>
        <row r="180">
          <cell r="A180" t="str">
            <v xml:space="preserve">المجموع  </v>
          </cell>
          <cell r="B180">
            <v>104.6</v>
          </cell>
          <cell r="C180">
            <v>31.4</v>
          </cell>
          <cell r="D180">
            <v>136</v>
          </cell>
          <cell r="E180">
            <v>99.999999999999986</v>
          </cell>
          <cell r="F180">
            <v>141.25799999999998</v>
          </cell>
          <cell r="G180">
            <v>49.080000000000005</v>
          </cell>
          <cell r="H180">
            <v>190.33800000000002</v>
          </cell>
          <cell r="I180">
            <v>99.999999999999986</v>
          </cell>
          <cell r="J180">
            <v>2320.61</v>
          </cell>
          <cell r="K180">
            <v>100.00000000000001</v>
          </cell>
          <cell r="L180">
            <v>8.2020675598226322</v>
          </cell>
        </row>
        <row r="181">
          <cell r="A181" t="str">
            <v>(*)</v>
          </cell>
          <cell r="B181" t="str">
            <v>بدون إحتساب (غيرمحدد)</v>
          </cell>
        </row>
        <row r="183">
          <cell r="C183" t="str">
            <v xml:space="preserve">توزيع السكان  النشيطين المشتغلين حسب النشاط 1994 </v>
          </cell>
        </row>
        <row r="200">
          <cell r="A200" t="str">
            <v xml:space="preserve">جدول 12 -  تطور السكان النشيطين المشتغلين حسب الوضع في المهنـــة والجنس </v>
          </cell>
        </row>
        <row r="201">
          <cell r="A201" t="str">
            <v>الوضع في</v>
          </cell>
          <cell r="B201">
            <v>1984</v>
          </cell>
          <cell r="F201">
            <v>1994</v>
          </cell>
          <cell r="J201" t="str">
            <v>كامل البلاد1994</v>
          </cell>
        </row>
        <row r="202">
          <cell r="A202" t="str">
            <v>المهنة</v>
          </cell>
          <cell r="B202" t="str">
            <v>ذكور</v>
          </cell>
          <cell r="C202" t="str">
            <v>إناث</v>
          </cell>
          <cell r="D202" t="str">
            <v>المجموع</v>
          </cell>
          <cell r="E202" t="str">
            <v>%</v>
          </cell>
          <cell r="F202" t="str">
            <v>ذكور</v>
          </cell>
          <cell r="G202" t="str">
            <v>إناث</v>
          </cell>
          <cell r="H202" t="str">
            <v>المجموع</v>
          </cell>
          <cell r="I202" t="str">
            <v>%</v>
          </cell>
          <cell r="J202" t="str">
            <v>المجموع</v>
          </cell>
          <cell r="K202" t="str">
            <v>%</v>
          </cell>
          <cell r="L202" t="str">
            <v>%</v>
          </cell>
        </row>
        <row r="203">
          <cell r="A203" t="str">
            <v>عرف ومستقل</v>
          </cell>
          <cell r="B203">
            <v>24.9</v>
          </cell>
          <cell r="C203">
            <v>7.8</v>
          </cell>
          <cell r="D203">
            <v>32.700000000000003</v>
          </cell>
          <cell r="E203">
            <v>24.439461883408068</v>
          </cell>
          <cell r="F203">
            <v>36.06</v>
          </cell>
          <cell r="G203">
            <v>4.2</v>
          </cell>
          <cell r="H203">
            <v>40.26</v>
          </cell>
          <cell r="I203">
            <v>21.310156465033561</v>
          </cell>
          <cell r="J203">
            <v>525.81600000000003</v>
          </cell>
          <cell r="K203">
            <v>22.803871422691895</v>
          </cell>
          <cell r="L203">
            <v>7.6566707745675293</v>
          </cell>
        </row>
        <row r="204">
          <cell r="A204" t="str">
            <v>أجير</v>
          </cell>
          <cell r="B204">
            <v>72.8</v>
          </cell>
          <cell r="C204">
            <v>14.5</v>
          </cell>
          <cell r="D204">
            <v>87.3</v>
          </cell>
          <cell r="E204">
            <v>65.24663677130043</v>
          </cell>
          <cell r="F204">
            <v>97.2</v>
          </cell>
          <cell r="G204">
            <v>35.9</v>
          </cell>
          <cell r="H204">
            <v>133.1</v>
          </cell>
          <cell r="I204">
            <v>70.451610171285807</v>
          </cell>
          <cell r="J204">
            <v>1627.93</v>
          </cell>
          <cell r="K204">
            <v>70.600944826979045</v>
          </cell>
          <cell r="L204">
            <v>8.1760272247578207</v>
          </cell>
        </row>
        <row r="205">
          <cell r="A205" t="str">
            <v xml:space="preserve">معين عائلي </v>
          </cell>
          <cell r="B205">
            <v>4</v>
          </cell>
          <cell r="C205">
            <v>6.9</v>
          </cell>
          <cell r="D205">
            <v>10.9</v>
          </cell>
          <cell r="E205">
            <v>8.146487294469356</v>
          </cell>
          <cell r="F205">
            <v>5.01</v>
          </cell>
          <cell r="G205">
            <v>8</v>
          </cell>
          <cell r="H205">
            <v>13.01</v>
          </cell>
          <cell r="I205">
            <v>6.8863670047214747</v>
          </cell>
          <cell r="J205">
            <v>130.40799999999999</v>
          </cell>
          <cell r="K205">
            <v>5.655604364436237</v>
          </cell>
          <cell r="L205">
            <v>9.9763818170664393</v>
          </cell>
        </row>
        <row r="206">
          <cell r="A206" t="str">
            <v>متدرب</v>
          </cell>
          <cell r="B206">
            <v>1.5</v>
          </cell>
          <cell r="C206">
            <v>1.4</v>
          </cell>
          <cell r="D206">
            <v>2.9</v>
          </cell>
          <cell r="E206">
            <v>2.1674140508221225</v>
          </cell>
          <cell r="F206">
            <v>2.1539999999999999</v>
          </cell>
          <cell r="G206">
            <v>0.4</v>
          </cell>
          <cell r="H206">
            <v>2.5</v>
          </cell>
          <cell r="I206">
            <v>1.351866358959158</v>
          </cell>
          <cell r="J206">
            <v>21.664999999999999</v>
          </cell>
          <cell r="K206">
            <v>0.93957938589282164</v>
          </cell>
          <cell r="L206">
            <v>11.788599123009462</v>
          </cell>
        </row>
        <row r="207">
          <cell r="A207" t="str">
            <v>غير محدد</v>
          </cell>
          <cell r="B207">
            <v>1.4</v>
          </cell>
          <cell r="C207">
            <v>0.8</v>
          </cell>
          <cell r="D207">
            <v>2.2000000000000002</v>
          </cell>
          <cell r="F207">
            <v>0.83399999999999996</v>
          </cell>
          <cell r="G207">
            <v>0.6</v>
          </cell>
          <cell r="H207">
            <v>1.4339999999999999</v>
          </cell>
          <cell r="J207">
            <v>14.791</v>
          </cell>
        </row>
        <row r="208">
          <cell r="A208" t="str">
            <v xml:space="preserve">المجموع </v>
          </cell>
          <cell r="B208">
            <v>104.6</v>
          </cell>
          <cell r="C208">
            <v>31.4</v>
          </cell>
          <cell r="D208">
            <v>136</v>
          </cell>
          <cell r="E208">
            <v>100</v>
          </cell>
          <cell r="F208">
            <v>141.25799999999998</v>
          </cell>
          <cell r="G208">
            <v>49.1</v>
          </cell>
          <cell r="H208">
            <v>190.3</v>
          </cell>
          <cell r="I208">
            <v>100</v>
          </cell>
          <cell r="J208">
            <v>2320.61</v>
          </cell>
          <cell r="K208">
            <v>100</v>
          </cell>
          <cell r="L208">
            <v>8.2029294021830452</v>
          </cell>
        </row>
        <row r="210">
          <cell r="C210" t="str">
            <v xml:space="preserve">توزيع السكان  النشيطين المشتغلين حسب المهنة 1994 </v>
          </cell>
        </row>
        <row r="224">
          <cell r="A224" t="str">
            <v>المصدر :  المعهد الوطني للإحصاء</v>
          </cell>
        </row>
        <row r="231">
          <cell r="A231" t="str">
            <v xml:space="preserve">  جدول 8 - تطور  المستوى التعليمي للسكان (10 سنوات فما فوق ) حسب الجنس - بالألف</v>
          </cell>
        </row>
        <row r="232">
          <cell r="B232">
            <v>1984</v>
          </cell>
          <cell r="E232">
            <v>1994</v>
          </cell>
          <cell r="H232" t="str">
            <v>كامل البلاد1994</v>
          </cell>
        </row>
        <row r="233">
          <cell r="A233" t="str">
            <v>المستوى</v>
          </cell>
          <cell r="B233" t="str">
            <v>ذكور</v>
          </cell>
          <cell r="C233" t="str">
            <v>إناث</v>
          </cell>
          <cell r="D233" t="str">
            <v>المجموع</v>
          </cell>
          <cell r="E233" t="str">
            <v>ذكور</v>
          </cell>
          <cell r="F233" t="str">
            <v>إناث</v>
          </cell>
          <cell r="G233" t="str">
            <v>المجموع</v>
          </cell>
          <cell r="H233" t="str">
            <v>ذكور</v>
          </cell>
          <cell r="I233" t="str">
            <v>إناث</v>
          </cell>
          <cell r="J233" t="str">
            <v>المجموع</v>
          </cell>
        </row>
        <row r="234">
          <cell r="A234" t="str">
            <v>غير متعلم</v>
          </cell>
          <cell r="B234">
            <v>58.1</v>
          </cell>
          <cell r="C234">
            <v>85</v>
          </cell>
          <cell r="D234">
            <v>143.1</v>
          </cell>
          <cell r="E234">
            <v>49.02</v>
          </cell>
          <cell r="F234">
            <v>80.885999999999996</v>
          </cell>
          <cell r="G234">
            <v>129.90600000000001</v>
          </cell>
          <cell r="H234">
            <v>720.91</v>
          </cell>
          <cell r="I234">
            <v>1414.8470000000002</v>
          </cell>
          <cell r="J234">
            <v>2135.7570000000001</v>
          </cell>
        </row>
        <row r="235">
          <cell r="A235" t="str">
            <v>إبتدائي</v>
          </cell>
          <cell r="B235">
            <v>78.8</v>
          </cell>
          <cell r="C235">
            <v>58.6</v>
          </cell>
          <cell r="D235">
            <v>137.4</v>
          </cell>
          <cell r="E235">
            <v>112.584</v>
          </cell>
          <cell r="F235">
            <v>90.774000000000001</v>
          </cell>
          <cell r="G235">
            <v>203.358</v>
          </cell>
          <cell r="H235">
            <v>1515.913</v>
          </cell>
          <cell r="I235">
            <v>1193.5900000000001</v>
          </cell>
          <cell r="J235">
            <v>2709.5030000000002</v>
          </cell>
        </row>
        <row r="236">
          <cell r="A236" t="str">
            <v>ثانوي</v>
          </cell>
          <cell r="B236">
            <v>33.799999999999997</v>
          </cell>
          <cell r="C236">
            <v>19.399999999999999</v>
          </cell>
          <cell r="D236">
            <v>53.199999999999996</v>
          </cell>
          <cell r="E236">
            <v>61.68</v>
          </cell>
          <cell r="F236">
            <v>44.868000000000002</v>
          </cell>
          <cell r="G236">
            <v>106.548</v>
          </cell>
          <cell r="H236">
            <v>981.73199999999997</v>
          </cell>
          <cell r="I236">
            <v>655.7170000000001</v>
          </cell>
          <cell r="J236">
            <v>1637.4490000000001</v>
          </cell>
        </row>
        <row r="237">
          <cell r="A237" t="str">
            <v>عالي</v>
          </cell>
          <cell r="B237">
            <v>4.0999999999999996</v>
          </cell>
          <cell r="C237">
            <v>1.4</v>
          </cell>
          <cell r="D237">
            <v>5.5</v>
          </cell>
          <cell r="E237">
            <v>9.1679999999999993</v>
          </cell>
          <cell r="F237">
            <v>4.59</v>
          </cell>
          <cell r="G237">
            <v>13.757999999999999</v>
          </cell>
          <cell r="H237">
            <v>172.69900000000001</v>
          </cell>
          <cell r="I237">
            <v>83.682999999999993</v>
          </cell>
          <cell r="J237">
            <v>256.38200000000001</v>
          </cell>
        </row>
        <row r="238">
          <cell r="A238" t="str">
            <v>غير محدد</v>
          </cell>
          <cell r="B238">
            <v>1</v>
          </cell>
          <cell r="C238">
            <v>0.7</v>
          </cell>
          <cell r="D238">
            <v>1.7</v>
          </cell>
          <cell r="E238">
            <v>1.026</v>
          </cell>
          <cell r="F238">
            <v>0.88800000000000001</v>
          </cell>
          <cell r="G238">
            <v>1.9140000000000001</v>
          </cell>
          <cell r="H238">
            <v>12.236000000000001</v>
          </cell>
          <cell r="I238">
            <v>10.71</v>
          </cell>
          <cell r="J238">
            <v>22.946000000000002</v>
          </cell>
        </row>
        <row r="239">
          <cell r="A239" t="str">
            <v xml:space="preserve">المجموع  </v>
          </cell>
          <cell r="B239">
            <v>175.79999999999998</v>
          </cell>
          <cell r="C239">
            <v>165.1</v>
          </cell>
          <cell r="D239">
            <v>340.9</v>
          </cell>
          <cell r="E239">
            <v>233.47800000000004</v>
          </cell>
          <cell r="F239">
            <v>222.006</v>
          </cell>
          <cell r="G239">
            <v>455.48399999999998</v>
          </cell>
          <cell r="H239">
            <v>3403.49</v>
          </cell>
          <cell r="I239">
            <v>3358.5470000000005</v>
          </cell>
          <cell r="J239">
            <v>6762.0370000000003</v>
          </cell>
        </row>
        <row r="240">
          <cell r="J240" t="str">
            <v>%</v>
          </cell>
        </row>
        <row r="241">
          <cell r="B241">
            <v>1984</v>
          </cell>
          <cell r="E241">
            <v>1994</v>
          </cell>
          <cell r="H241" t="str">
            <v>كامل البلاد1994</v>
          </cell>
        </row>
        <row r="242">
          <cell r="A242" t="str">
            <v>المستوى</v>
          </cell>
          <cell r="B242" t="str">
            <v>ذكور</v>
          </cell>
          <cell r="C242" t="str">
            <v>إناث</v>
          </cell>
          <cell r="D242" t="str">
            <v>المجموع</v>
          </cell>
          <cell r="E242" t="str">
            <v>ذكور</v>
          </cell>
          <cell r="F242" t="str">
            <v>إناث</v>
          </cell>
          <cell r="G242" t="str">
            <v>المجموع</v>
          </cell>
          <cell r="H242" t="str">
            <v>ذكور</v>
          </cell>
          <cell r="I242" t="str">
            <v>إناث</v>
          </cell>
          <cell r="J242" t="str">
            <v>المجموع</v>
          </cell>
        </row>
        <row r="243">
          <cell r="A243" t="str">
            <v>غير متعلم</v>
          </cell>
          <cell r="B243">
            <v>33.23798627002288</v>
          </cell>
          <cell r="C243">
            <v>51.703163017031628</v>
          </cell>
          <cell r="D243">
            <v>42.1875</v>
          </cell>
          <cell r="E243">
            <v>21.083870967741934</v>
          </cell>
          <cell r="F243">
            <v>36.583446404341927</v>
          </cell>
          <cell r="G243">
            <v>28.638888888888889</v>
          </cell>
          <cell r="H243">
            <v>21.181430879976496</v>
          </cell>
          <cell r="I243">
            <v>42.261992950594419</v>
          </cell>
          <cell r="J243">
            <v>31.692021189773115</v>
          </cell>
        </row>
        <row r="244">
          <cell r="A244" t="str">
            <v>إبتدائي</v>
          </cell>
          <cell r="B244">
            <v>45.080091533180777</v>
          </cell>
          <cell r="C244">
            <v>35.644768856447691</v>
          </cell>
          <cell r="D244">
            <v>40.507075471698116</v>
          </cell>
          <cell r="E244">
            <v>48.423225806451612</v>
          </cell>
          <cell r="F244">
            <v>41.055630936227949</v>
          </cell>
          <cell r="G244">
            <v>44.832010582010575</v>
          </cell>
          <cell r="H244">
            <v>44.539826649037749</v>
          </cell>
          <cell r="I244">
            <v>35.652966127008781</v>
          </cell>
          <cell r="J244">
            <v>40.205709961270792</v>
          </cell>
        </row>
        <row r="245">
          <cell r="A245" t="str">
            <v>ثانوي</v>
          </cell>
          <cell r="B245">
            <v>19.336384439359264</v>
          </cell>
          <cell r="C245">
            <v>11.800486618004864</v>
          </cell>
          <cell r="D245">
            <v>15.683962264150944</v>
          </cell>
          <cell r="E245">
            <v>26.529032258064515</v>
          </cell>
          <cell r="F245">
            <v>20.293080054274085</v>
          </cell>
          <cell r="G245">
            <v>23.489417989417987</v>
          </cell>
          <cell r="H245">
            <v>28.844777434993389</v>
          </cell>
          <cell r="I245">
            <v>19.586504570165484</v>
          </cell>
          <cell r="J245">
            <v>24.297740054309919</v>
          </cell>
        </row>
        <row r="246">
          <cell r="A246" t="str">
            <v>عالي</v>
          </cell>
          <cell r="B246">
            <v>2.3455377574370706</v>
          </cell>
          <cell r="C246">
            <v>0.85158150851581504</v>
          </cell>
          <cell r="D246">
            <v>1.6214622641509435</v>
          </cell>
          <cell r="E246">
            <v>3.9432258064516126</v>
          </cell>
          <cell r="F246">
            <v>2.0759837177747626</v>
          </cell>
          <cell r="G246">
            <v>3.0330687830687828</v>
          </cell>
          <cell r="H246">
            <v>5.0741589540179231</v>
          </cell>
          <cell r="I246">
            <v>2.499641555648485</v>
          </cell>
          <cell r="J246">
            <v>3.804395245655948</v>
          </cell>
        </row>
        <row r="247">
          <cell r="A247" t="str">
            <v xml:space="preserve">المجموع  </v>
          </cell>
          <cell r="B247">
            <v>100</v>
          </cell>
          <cell r="C247">
            <v>100.00000000000001</v>
          </cell>
          <cell r="D247">
            <v>100.00000000000001</v>
          </cell>
          <cell r="E247">
            <v>99.979354838709668</v>
          </cell>
          <cell r="F247">
            <v>100.00814111261873</v>
          </cell>
          <cell r="G247">
            <v>99.99338624338624</v>
          </cell>
          <cell r="H247">
            <v>99.64019391802556</v>
          </cell>
          <cell r="I247">
            <v>100.00110520341717</v>
          </cell>
          <cell r="J247">
            <v>99.999866451009765</v>
          </cell>
        </row>
        <row r="249">
          <cell r="A249" t="str">
            <v xml:space="preserve">توزيع سكان ولاية نـــابــــل حسب المستوى التعليمي 1994 </v>
          </cell>
        </row>
        <row r="264">
          <cell r="B264" t="str">
            <v xml:space="preserve">  جدول 9 -  تطور  نسبة التمدرس  و نسبة الأمية   حسب الجنس و الوسط </v>
          </cell>
        </row>
        <row r="265">
          <cell r="C265" t="str">
            <v>نسبة التمدرس 6-14سنة</v>
          </cell>
          <cell r="G265" t="str">
            <v>نسبة الأمية (10 سنوات فما فوق )</v>
          </cell>
        </row>
        <row r="266">
          <cell r="C266">
            <v>1984</v>
          </cell>
          <cell r="E266">
            <v>1994</v>
          </cell>
          <cell r="G266">
            <v>1984</v>
          </cell>
          <cell r="I266">
            <v>1994</v>
          </cell>
        </row>
        <row r="267">
          <cell r="A267" t="str">
            <v xml:space="preserve">ذكـــــــور </v>
          </cell>
          <cell r="C267">
            <v>82.9</v>
          </cell>
          <cell r="E267">
            <v>89.5</v>
          </cell>
          <cell r="G267">
            <v>33</v>
          </cell>
          <cell r="I267">
            <v>21.3</v>
          </cell>
        </row>
        <row r="268">
          <cell r="A268" t="str">
            <v>إنــــــــــاث</v>
          </cell>
          <cell r="C268">
            <v>75.5</v>
          </cell>
          <cell r="E268">
            <v>88.2</v>
          </cell>
          <cell r="G268">
            <v>51.5</v>
          </cell>
          <cell r="I268">
            <v>36.9</v>
          </cell>
        </row>
        <row r="269">
          <cell r="A269" t="str">
            <v>بلــــــــدي</v>
          </cell>
          <cell r="C269">
            <v>85.5</v>
          </cell>
          <cell r="E269">
            <v>91</v>
          </cell>
          <cell r="G269">
            <v>32.5</v>
          </cell>
          <cell r="I269">
            <v>23.4</v>
          </cell>
        </row>
        <row r="270">
          <cell r="A270" t="str">
            <v>غير بلدي</v>
          </cell>
          <cell r="C270">
            <v>72.7</v>
          </cell>
          <cell r="E270">
            <v>85.3</v>
          </cell>
          <cell r="G270">
            <v>54.2</v>
          </cell>
          <cell r="I270">
            <v>39.200000000000003</v>
          </cell>
        </row>
        <row r="271">
          <cell r="A271" t="str">
            <v>المجموع</v>
          </cell>
          <cell r="C271">
            <v>79.3</v>
          </cell>
          <cell r="E271">
            <v>88.9</v>
          </cell>
          <cell r="G271">
            <v>42</v>
          </cell>
          <cell r="I271">
            <v>28.9</v>
          </cell>
        </row>
        <row r="272">
          <cell r="A272" t="str">
            <v>المصدر :  المعهد الوطني للإحصاء- التعداد العام للسكان و السكنى لسنة 1984 و1994.</v>
          </cell>
        </row>
        <row r="274">
          <cell r="A274" t="str">
            <v>جدول 13 - الهجرة الداخلية حسب المعتمدية 1987-1994</v>
          </cell>
        </row>
        <row r="276">
          <cell r="A276" t="str">
            <v>المعتمدية</v>
          </cell>
          <cell r="B276" t="str">
            <v>الدخول</v>
          </cell>
          <cell r="D276" t="str">
            <v>الخروج</v>
          </cell>
          <cell r="F276" t="str">
            <v>صافي الهجرة</v>
          </cell>
        </row>
        <row r="277">
          <cell r="A277" t="str">
            <v>نــابل</v>
          </cell>
          <cell r="B277">
            <v>4596</v>
          </cell>
          <cell r="D277">
            <v>4287</v>
          </cell>
          <cell r="F277">
            <v>309</v>
          </cell>
        </row>
        <row r="278">
          <cell r="A278" t="str">
            <v>بني خيار</v>
          </cell>
          <cell r="B278">
            <v>1878</v>
          </cell>
          <cell r="D278">
            <v>886</v>
          </cell>
          <cell r="F278">
            <v>992</v>
          </cell>
        </row>
        <row r="279">
          <cell r="A279" t="str">
            <v xml:space="preserve">قربة  </v>
          </cell>
          <cell r="B279">
            <v>1704</v>
          </cell>
          <cell r="D279">
            <v>1381</v>
          </cell>
          <cell r="F279">
            <v>323</v>
          </cell>
        </row>
        <row r="280">
          <cell r="A280" t="str">
            <v>منزل تميم</v>
          </cell>
          <cell r="B280">
            <v>426</v>
          </cell>
          <cell r="D280">
            <v>2195</v>
          </cell>
          <cell r="F280">
            <v>-1769</v>
          </cell>
        </row>
        <row r="281">
          <cell r="A281" t="str">
            <v xml:space="preserve">قليبية </v>
          </cell>
          <cell r="B281">
            <v>1968</v>
          </cell>
          <cell r="D281">
            <v>2254</v>
          </cell>
          <cell r="F281">
            <v>-286</v>
          </cell>
        </row>
        <row r="282">
          <cell r="A282" t="str">
            <v>الهوارية</v>
          </cell>
          <cell r="B282">
            <v>570</v>
          </cell>
          <cell r="D282">
            <v>1105</v>
          </cell>
          <cell r="F282">
            <v>-535</v>
          </cell>
        </row>
        <row r="283">
          <cell r="A283" t="str">
            <v>سليمان</v>
          </cell>
          <cell r="B283">
            <v>2382</v>
          </cell>
          <cell r="D283">
            <v>969</v>
          </cell>
          <cell r="F283">
            <v>1413</v>
          </cell>
        </row>
        <row r="284">
          <cell r="A284" t="str">
            <v>منزل بوزلفة</v>
          </cell>
          <cell r="B284">
            <v>882</v>
          </cell>
          <cell r="D284">
            <v>1651</v>
          </cell>
          <cell r="F284">
            <v>-769</v>
          </cell>
        </row>
        <row r="285">
          <cell r="A285" t="str">
            <v>قرنبالية</v>
          </cell>
          <cell r="B285">
            <v>2688</v>
          </cell>
          <cell r="D285">
            <v>2320</v>
          </cell>
          <cell r="F285">
            <v>368</v>
          </cell>
        </row>
        <row r="286">
          <cell r="A286" t="str">
            <v xml:space="preserve">بوعرقوب </v>
          </cell>
          <cell r="B286">
            <v>1266</v>
          </cell>
          <cell r="D286">
            <v>728</v>
          </cell>
          <cell r="F286">
            <v>538</v>
          </cell>
        </row>
        <row r="287">
          <cell r="A287" t="str">
            <v>الحمامات</v>
          </cell>
          <cell r="B287">
            <v>6594</v>
          </cell>
          <cell r="D287">
            <v>2011</v>
          </cell>
          <cell r="F287">
            <v>4583</v>
          </cell>
        </row>
        <row r="288">
          <cell r="A288" t="str">
            <v xml:space="preserve">حمام الغزاز </v>
          </cell>
          <cell r="B288">
            <v>456</v>
          </cell>
          <cell r="D288">
            <v>363</v>
          </cell>
          <cell r="F288">
            <v>93</v>
          </cell>
        </row>
        <row r="289">
          <cell r="A289" t="str">
            <v xml:space="preserve">دار شعبان </v>
          </cell>
          <cell r="B289">
            <v>2328</v>
          </cell>
          <cell r="D289">
            <v>843</v>
          </cell>
          <cell r="F289">
            <v>1485</v>
          </cell>
        </row>
        <row r="290">
          <cell r="A290" t="str">
            <v xml:space="preserve">بني خلاد </v>
          </cell>
          <cell r="B290">
            <v>1638</v>
          </cell>
          <cell r="D290">
            <v>838</v>
          </cell>
          <cell r="F290">
            <v>800</v>
          </cell>
        </row>
        <row r="291">
          <cell r="A291" t="str">
            <v>الميدة</v>
          </cell>
          <cell r="B291">
            <v>336</v>
          </cell>
          <cell r="D291">
            <v>531</v>
          </cell>
          <cell r="F291">
            <v>-195</v>
          </cell>
        </row>
        <row r="292">
          <cell r="A292" t="str">
            <v xml:space="preserve">تاكلسة </v>
          </cell>
          <cell r="B292">
            <v>306</v>
          </cell>
          <cell r="D292">
            <v>542</v>
          </cell>
          <cell r="F292">
            <v>-236</v>
          </cell>
        </row>
        <row r="293">
          <cell r="A293" t="str">
            <v>غير محدد</v>
          </cell>
          <cell r="D293">
            <v>164</v>
          </cell>
          <cell r="F293">
            <v>-164</v>
          </cell>
        </row>
        <row r="294">
          <cell r="A294" t="str">
            <v>الولاية</v>
          </cell>
          <cell r="B294">
            <v>30018</v>
          </cell>
          <cell r="D294">
            <v>23068</v>
          </cell>
          <cell r="F294">
            <v>6950</v>
          </cell>
        </row>
        <row r="295">
          <cell r="A295" t="str">
            <v xml:space="preserve">المصدر: المعهد  الوطني للإحصاء </v>
          </cell>
        </row>
        <row r="298">
          <cell r="A298" t="str">
            <v>صافي الهجرة الداخلية حسب المعتمدية خلال فترة1987-1994</v>
          </cell>
        </row>
        <row r="324">
          <cell r="A324" t="str">
            <v>جدول 14 - حركة سكان ولاية نابـل خلال الفترة :  1987-1994</v>
          </cell>
        </row>
        <row r="326">
          <cell r="B326" t="str">
            <v>خروج من</v>
          </cell>
          <cell r="D326" t="str">
            <v>دخول إلى</v>
          </cell>
        </row>
        <row r="327">
          <cell r="A327" t="str">
            <v>الولايات</v>
          </cell>
          <cell r="B327" t="str">
            <v>السكان</v>
          </cell>
          <cell r="C327" t="str">
            <v>%</v>
          </cell>
          <cell r="D327" t="str">
            <v>السكان</v>
          </cell>
          <cell r="E327" t="str">
            <v>%</v>
          </cell>
        </row>
        <row r="328">
          <cell r="A328" t="str">
            <v>تونس</v>
          </cell>
          <cell r="B328">
            <v>3241</v>
          </cell>
          <cell r="C328">
            <v>26.670506912442399</v>
          </cell>
          <cell r="D328">
            <v>3924</v>
          </cell>
          <cell r="E328">
            <v>21.001926782273603</v>
          </cell>
        </row>
        <row r="329">
          <cell r="A329" t="str">
            <v>أريانة</v>
          </cell>
          <cell r="B329">
            <v>1566</v>
          </cell>
          <cell r="C329">
            <v>12.886767610269914</v>
          </cell>
          <cell r="D329">
            <v>798</v>
          </cell>
          <cell r="E329">
            <v>4.2710340398201669</v>
          </cell>
        </row>
        <row r="330">
          <cell r="A330" t="str">
            <v>بن عروس</v>
          </cell>
          <cell r="B330">
            <v>1988</v>
          </cell>
          <cell r="C330">
            <v>16.359447004608295</v>
          </cell>
          <cell r="D330">
            <v>1488</v>
          </cell>
          <cell r="E330">
            <v>7.9640333975594082</v>
          </cell>
        </row>
        <row r="331">
          <cell r="A331" t="str">
            <v>زغوان</v>
          </cell>
          <cell r="B331">
            <v>499</v>
          </cell>
          <cell r="C331">
            <v>4.1063199473337724</v>
          </cell>
          <cell r="D331">
            <v>600</v>
          </cell>
          <cell r="E331">
            <v>3.2113037893384719</v>
          </cell>
        </row>
        <row r="332">
          <cell r="A332" t="str">
            <v>بنزرت</v>
          </cell>
          <cell r="B332">
            <v>280</v>
          </cell>
          <cell r="C332">
            <v>2.3041474654377883</v>
          </cell>
          <cell r="D332">
            <v>672</v>
          </cell>
          <cell r="E332">
            <v>3.5966602440590876</v>
          </cell>
        </row>
        <row r="333">
          <cell r="A333" t="str">
            <v xml:space="preserve">باجة </v>
          </cell>
          <cell r="B333">
            <v>120</v>
          </cell>
          <cell r="C333">
            <v>0.9874917709019092</v>
          </cell>
          <cell r="D333">
            <v>906</v>
          </cell>
          <cell r="E333">
            <v>4.8490687219010917</v>
          </cell>
        </row>
        <row r="334">
          <cell r="A334" t="str">
            <v>جندوبة</v>
          </cell>
          <cell r="B334">
            <v>216</v>
          </cell>
          <cell r="C334">
            <v>1.7774851876234363</v>
          </cell>
          <cell r="D334">
            <v>1464</v>
          </cell>
          <cell r="E334">
            <v>7.8355812459858702</v>
          </cell>
        </row>
        <row r="335">
          <cell r="A335" t="str">
            <v>الكاف</v>
          </cell>
          <cell r="B335">
            <v>132</v>
          </cell>
          <cell r="C335">
            <v>1.0862409479921</v>
          </cell>
          <cell r="D335">
            <v>744</v>
          </cell>
          <cell r="E335">
            <v>3.9820166987797041</v>
          </cell>
        </row>
        <row r="336">
          <cell r="A336" t="str">
            <v>سليانة</v>
          </cell>
          <cell r="B336">
            <v>201</v>
          </cell>
          <cell r="C336">
            <v>1.654048716260698</v>
          </cell>
          <cell r="D336">
            <v>1044</v>
          </cell>
          <cell r="E336">
            <v>5.5876685934489405</v>
          </cell>
        </row>
        <row r="337">
          <cell r="A337" t="str">
            <v>القيروان</v>
          </cell>
          <cell r="B337">
            <v>370</v>
          </cell>
          <cell r="C337">
            <v>3.0447662936142197</v>
          </cell>
          <cell r="D337">
            <v>2520</v>
          </cell>
          <cell r="E337">
            <v>13.48747591522158</v>
          </cell>
        </row>
        <row r="338">
          <cell r="A338" t="str">
            <v>القصرين</v>
          </cell>
          <cell r="B338">
            <v>228</v>
          </cell>
          <cell r="C338">
            <v>1.8762343647136273</v>
          </cell>
          <cell r="D338">
            <v>348</v>
          </cell>
          <cell r="E338">
            <v>1.8625561978163132</v>
          </cell>
        </row>
        <row r="339">
          <cell r="A339" t="str">
            <v>سيدي بوزيد</v>
          </cell>
          <cell r="B339">
            <v>132</v>
          </cell>
          <cell r="C339">
            <v>1.0862409479921</v>
          </cell>
          <cell r="D339">
            <v>234</v>
          </cell>
          <cell r="E339">
            <v>1.2524084778420037</v>
          </cell>
        </row>
        <row r="340">
          <cell r="A340" t="str">
            <v>سوسة</v>
          </cell>
          <cell r="B340">
            <v>790</v>
          </cell>
          <cell r="C340">
            <v>6.5009874917709016</v>
          </cell>
          <cell r="D340">
            <v>942</v>
          </cell>
          <cell r="E340">
            <v>5.0417469492614009</v>
          </cell>
        </row>
        <row r="341">
          <cell r="A341" t="str">
            <v>المنستير</v>
          </cell>
          <cell r="B341">
            <v>680</v>
          </cell>
          <cell r="C341">
            <v>5.5957867017774854</v>
          </cell>
          <cell r="D341">
            <v>522</v>
          </cell>
          <cell r="E341">
            <v>2.7938342967244703</v>
          </cell>
        </row>
        <row r="342">
          <cell r="A342" t="str">
            <v>المهدية</v>
          </cell>
          <cell r="B342">
            <v>260</v>
          </cell>
          <cell r="C342">
            <v>2.1395655036208034</v>
          </cell>
          <cell r="D342">
            <v>486</v>
          </cell>
          <cell r="E342">
            <v>2.601156069364162</v>
          </cell>
        </row>
        <row r="343">
          <cell r="A343" t="str">
            <v>صفاقس</v>
          </cell>
          <cell r="B343">
            <v>574</v>
          </cell>
          <cell r="C343">
            <v>4.7235023041474653</v>
          </cell>
          <cell r="D343">
            <v>630</v>
          </cell>
          <cell r="E343">
            <v>3.371868978805395</v>
          </cell>
        </row>
        <row r="344">
          <cell r="A344" t="str">
            <v>قفصة</v>
          </cell>
          <cell r="B344">
            <v>99</v>
          </cell>
          <cell r="C344">
            <v>0.81468071099407502</v>
          </cell>
          <cell r="D344">
            <v>366</v>
          </cell>
          <cell r="E344">
            <v>1.9588953114964676</v>
          </cell>
        </row>
        <row r="345">
          <cell r="A345" t="str">
            <v>توزر</v>
          </cell>
          <cell r="B345">
            <v>44</v>
          </cell>
          <cell r="C345">
            <v>0.36208031599736668</v>
          </cell>
          <cell r="D345">
            <v>42</v>
          </cell>
          <cell r="E345">
            <v>0.22479126525369297</v>
          </cell>
        </row>
        <row r="346">
          <cell r="A346" t="str">
            <v>قبلي</v>
          </cell>
          <cell r="B346">
            <v>82</v>
          </cell>
          <cell r="C346">
            <v>0.674786043449638</v>
          </cell>
          <cell r="D346">
            <v>72</v>
          </cell>
          <cell r="E346">
            <v>0.38535645472061658</v>
          </cell>
        </row>
        <row r="347">
          <cell r="A347" t="str">
            <v>قابس</v>
          </cell>
          <cell r="B347">
            <v>228</v>
          </cell>
          <cell r="C347">
            <v>1.8762343647136273</v>
          </cell>
          <cell r="D347">
            <v>294</v>
          </cell>
          <cell r="E347">
            <v>1.573538856775851</v>
          </cell>
        </row>
        <row r="348">
          <cell r="A348" t="str">
            <v>مدنين</v>
          </cell>
          <cell r="B348">
            <v>356</v>
          </cell>
          <cell r="C348">
            <v>2.9295589203423305</v>
          </cell>
          <cell r="D348">
            <v>462</v>
          </cell>
          <cell r="E348">
            <v>2.4727039177906232</v>
          </cell>
        </row>
        <row r="349">
          <cell r="A349" t="str">
            <v>تطاوين</v>
          </cell>
          <cell r="B349">
            <v>66</v>
          </cell>
          <cell r="C349">
            <v>0.54312047399605001</v>
          </cell>
          <cell r="D349">
            <v>126</v>
          </cell>
          <cell r="E349">
            <v>0.67437379576107903</v>
          </cell>
        </row>
        <row r="350">
          <cell r="B350">
            <v>12152</v>
          </cell>
          <cell r="C350">
            <v>99.999999999999972</v>
          </cell>
          <cell r="D350">
            <v>18684</v>
          </cell>
          <cell r="E350">
            <v>100.00000000000003</v>
          </cell>
        </row>
        <row r="351">
          <cell r="A351" t="str">
            <v>المصدر :  المعهد الوطني للإحصاء</v>
          </cell>
        </row>
        <row r="352">
          <cell r="A352" t="str">
            <v>جدول 15- الهجرة الخارجية</v>
          </cell>
        </row>
        <row r="353">
          <cell r="A353" t="str">
            <v xml:space="preserve"> توزيع المهاجرين حسب المعتمدية  إلى غاية 2000</v>
          </cell>
        </row>
        <row r="354">
          <cell r="A354" t="str">
            <v>المعتمدية</v>
          </cell>
          <cell r="D354" t="str">
            <v>المهاجرون</v>
          </cell>
        </row>
        <row r="356">
          <cell r="A356" t="str">
            <v>نــابل</v>
          </cell>
          <cell r="D356">
            <v>1387</v>
          </cell>
        </row>
        <row r="357">
          <cell r="A357" t="str">
            <v>بني خيار</v>
          </cell>
          <cell r="D357">
            <v>1050</v>
          </cell>
        </row>
        <row r="358">
          <cell r="A358" t="str">
            <v xml:space="preserve">قربة  </v>
          </cell>
          <cell r="D358">
            <v>1536</v>
          </cell>
        </row>
        <row r="359">
          <cell r="A359" t="str">
            <v>منزل تميم</v>
          </cell>
          <cell r="D359">
            <v>2393</v>
          </cell>
        </row>
        <row r="360">
          <cell r="A360" t="str">
            <v xml:space="preserve">قليبية </v>
          </cell>
          <cell r="D360">
            <v>1393</v>
          </cell>
        </row>
        <row r="361">
          <cell r="A361" t="str">
            <v>الهورية</v>
          </cell>
          <cell r="D361">
            <v>726</v>
          </cell>
        </row>
        <row r="362">
          <cell r="A362" t="str">
            <v>سليمان</v>
          </cell>
          <cell r="D362">
            <v>974</v>
          </cell>
        </row>
        <row r="363">
          <cell r="A363" t="str">
            <v>منزل بوزلفة</v>
          </cell>
          <cell r="D363">
            <v>1221</v>
          </cell>
        </row>
        <row r="364">
          <cell r="A364" t="str">
            <v>قرنبالية</v>
          </cell>
          <cell r="D364">
            <v>2722</v>
          </cell>
        </row>
        <row r="365">
          <cell r="A365" t="str">
            <v xml:space="preserve">بو عرقوب </v>
          </cell>
          <cell r="D365">
            <v>721</v>
          </cell>
        </row>
        <row r="366">
          <cell r="A366" t="str">
            <v>الحمامات</v>
          </cell>
          <cell r="D366">
            <v>695</v>
          </cell>
        </row>
        <row r="367">
          <cell r="A367" t="str">
            <v xml:space="preserve">حمام الغزاز </v>
          </cell>
          <cell r="D367">
            <v>370</v>
          </cell>
        </row>
        <row r="368">
          <cell r="A368" t="str">
            <v xml:space="preserve">دار شعبان </v>
          </cell>
          <cell r="D368">
            <v>1149</v>
          </cell>
        </row>
        <row r="369">
          <cell r="A369" t="str">
            <v xml:space="preserve">بني خلاد </v>
          </cell>
          <cell r="D369">
            <v>1533</v>
          </cell>
        </row>
        <row r="370">
          <cell r="A370" t="str">
            <v>الميدة</v>
          </cell>
          <cell r="D370">
            <v>4220</v>
          </cell>
        </row>
        <row r="371">
          <cell r="A371" t="str">
            <v xml:space="preserve">تاكلسة </v>
          </cell>
          <cell r="D371">
            <v>0</v>
          </cell>
        </row>
        <row r="373">
          <cell r="A373" t="str">
            <v>الولاية</v>
          </cell>
          <cell r="D373">
            <v>22090</v>
          </cell>
        </row>
        <row r="374">
          <cell r="A374" t="str">
            <v>المصدر :  ديوان التونسيين بالخارج -  الإدارة الجهوية بنابل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رامج"/>
      <sheetName val="Sheet1"/>
      <sheetName val="معطيات"/>
      <sheetName val="Sheet2"/>
      <sheetName val="خصائص السكان"/>
      <sheetName val="الأسر"/>
    </sheetNames>
    <sheetDataSet>
      <sheetData sheetId="0"/>
      <sheetData sheetId="1" refreshError="1"/>
      <sheetData sheetId="2" refreshError="1"/>
      <sheetData sheetId="3"/>
      <sheetData sheetId="4">
        <row r="44">
          <cell r="A44" t="str">
            <v xml:space="preserve">  جدول 5 - تطور عدد السكـــان حسب الوسط و المعتمدية</v>
          </cell>
        </row>
        <row r="45">
          <cell r="B45">
            <v>1984</v>
          </cell>
          <cell r="E45">
            <v>1994</v>
          </cell>
          <cell r="H45" t="str">
            <v>سكان البلديات %</v>
          </cell>
        </row>
        <row r="46">
          <cell r="A46" t="str">
            <v>المعتمدية</v>
          </cell>
          <cell r="B46" t="str">
            <v>بلدي</v>
          </cell>
          <cell r="C46" t="str">
            <v>غير بلدي</v>
          </cell>
          <cell r="D46" t="str">
            <v>المجموع</v>
          </cell>
          <cell r="E46" t="str">
            <v>بلدي</v>
          </cell>
          <cell r="F46" t="str">
            <v>غير بلدي</v>
          </cell>
          <cell r="G46" t="str">
            <v>المجموع</v>
          </cell>
          <cell r="H46">
            <v>1984</v>
          </cell>
          <cell r="I46">
            <v>1994</v>
          </cell>
        </row>
        <row r="47">
          <cell r="A47" t="str">
            <v>بنزرت الشمالية</v>
          </cell>
          <cell r="B47">
            <v>65600</v>
          </cell>
          <cell r="C47">
            <v>2180</v>
          </cell>
          <cell r="D47">
            <v>67780</v>
          </cell>
          <cell r="E47">
            <v>64354</v>
          </cell>
          <cell r="F47">
            <v>3362</v>
          </cell>
          <cell r="G47">
            <v>67716</v>
          </cell>
          <cell r="H47">
            <v>96.783712009442311</v>
          </cell>
          <cell r="I47">
            <v>95.03514678953276</v>
          </cell>
        </row>
        <row r="48">
          <cell r="A48" t="str">
            <v>بنزرت الجنوبية</v>
          </cell>
          <cell r="B48">
            <v>9463</v>
          </cell>
          <cell r="C48">
            <v>21765</v>
          </cell>
          <cell r="D48">
            <v>31228</v>
          </cell>
          <cell r="E48">
            <v>15390</v>
          </cell>
          <cell r="F48">
            <v>25244</v>
          </cell>
          <cell r="G48">
            <v>40634</v>
          </cell>
          <cell r="H48">
            <v>30.302933265018574</v>
          </cell>
          <cell r="I48">
            <v>37.874686223359753</v>
          </cell>
        </row>
        <row r="49">
          <cell r="A49" t="str">
            <v>منزل جميل</v>
          </cell>
          <cell r="B49">
            <v>30184</v>
          </cell>
          <cell r="C49">
            <v>8364</v>
          </cell>
          <cell r="D49">
            <v>38548</v>
          </cell>
          <cell r="E49">
            <v>29109</v>
          </cell>
          <cell r="F49">
            <v>3981</v>
          </cell>
          <cell r="G49">
            <v>33090</v>
          </cell>
          <cell r="H49">
            <v>78.302376258171634</v>
          </cell>
          <cell r="I49">
            <v>87.969174977334546</v>
          </cell>
        </row>
        <row r="50">
          <cell r="A50" t="str">
            <v>رأس الجبل</v>
          </cell>
          <cell r="B50">
            <v>28456</v>
          </cell>
          <cell r="C50">
            <v>5650</v>
          </cell>
          <cell r="D50">
            <v>34106</v>
          </cell>
          <cell r="E50">
            <v>36695</v>
          </cell>
          <cell r="F50">
            <v>8135</v>
          </cell>
          <cell r="G50">
            <v>44830</v>
          </cell>
          <cell r="H50">
            <v>83.433999882718581</v>
          </cell>
          <cell r="I50">
            <v>81.853669417800575</v>
          </cell>
        </row>
        <row r="51">
          <cell r="A51" t="str">
            <v>منزل بورقيبة</v>
          </cell>
          <cell r="B51">
            <v>51399</v>
          </cell>
          <cell r="C51">
            <v>8574</v>
          </cell>
          <cell r="D51">
            <v>59973</v>
          </cell>
          <cell r="E51">
            <v>47521</v>
          </cell>
          <cell r="F51">
            <v>6831</v>
          </cell>
          <cell r="G51">
            <v>54352</v>
          </cell>
          <cell r="H51">
            <v>85.703566604972238</v>
          </cell>
          <cell r="I51">
            <v>87.431925228142475</v>
          </cell>
        </row>
        <row r="52">
          <cell r="A52" t="str">
            <v>غزالة</v>
          </cell>
          <cell r="C52">
            <v>24476</v>
          </cell>
          <cell r="D52">
            <v>24476</v>
          </cell>
          <cell r="F52">
            <v>28139</v>
          </cell>
          <cell r="G52">
            <v>28139</v>
          </cell>
          <cell r="H52">
            <v>0</v>
          </cell>
          <cell r="I52">
            <v>0</v>
          </cell>
        </row>
        <row r="53">
          <cell r="A53" t="str">
            <v>سجنان</v>
          </cell>
          <cell r="B53">
            <v>3183</v>
          </cell>
          <cell r="C53">
            <v>30029</v>
          </cell>
          <cell r="D53">
            <v>33212</v>
          </cell>
          <cell r="E53">
            <v>4355</v>
          </cell>
          <cell r="F53">
            <v>36655</v>
          </cell>
          <cell r="G53">
            <v>41010</v>
          </cell>
          <cell r="H53">
            <v>9.5838853426472355</v>
          </cell>
          <cell r="I53">
            <v>10.619361131431358</v>
          </cell>
        </row>
        <row r="54">
          <cell r="A54" t="str">
            <v>أوتيك</v>
          </cell>
          <cell r="B54">
            <v>6842</v>
          </cell>
          <cell r="C54">
            <v>22534</v>
          </cell>
          <cell r="D54">
            <v>29376</v>
          </cell>
          <cell r="F54">
            <v>17733</v>
          </cell>
          <cell r="G54">
            <v>17733</v>
          </cell>
          <cell r="H54">
            <v>23.291122004357298</v>
          </cell>
          <cell r="I54">
            <v>0</v>
          </cell>
        </row>
        <row r="55">
          <cell r="A55" t="str">
            <v>ماطر</v>
          </cell>
          <cell r="B55">
            <v>25041</v>
          </cell>
          <cell r="C55">
            <v>19416</v>
          </cell>
          <cell r="D55">
            <v>44457</v>
          </cell>
          <cell r="E55">
            <v>28559</v>
          </cell>
          <cell r="F55">
            <v>16755</v>
          </cell>
          <cell r="G55">
            <v>45314</v>
          </cell>
          <cell r="H55">
            <v>56.326337809568791</v>
          </cell>
          <cell r="I55">
            <v>63.024672286710505</v>
          </cell>
        </row>
        <row r="56">
          <cell r="A56" t="str">
            <v>جومين</v>
          </cell>
          <cell r="C56">
            <v>31514</v>
          </cell>
          <cell r="D56">
            <v>31514</v>
          </cell>
          <cell r="F56">
            <v>34670</v>
          </cell>
          <cell r="G56">
            <v>34670</v>
          </cell>
          <cell r="H56">
            <v>0</v>
          </cell>
          <cell r="I56">
            <v>0</v>
          </cell>
        </row>
        <row r="57">
          <cell r="A57" t="str">
            <v>العالية</v>
          </cell>
          <cell r="E57">
            <v>14500</v>
          </cell>
          <cell r="F57">
            <v>6866</v>
          </cell>
          <cell r="G57">
            <v>21366</v>
          </cell>
          <cell r="I57">
            <v>67.864831976036697</v>
          </cell>
        </row>
        <row r="58">
          <cell r="A58" t="str">
            <v>جرزونة</v>
          </cell>
          <cell r="E58">
            <v>19121</v>
          </cell>
          <cell r="F58">
            <v>0</v>
          </cell>
          <cell r="G58">
            <v>19121</v>
          </cell>
          <cell r="I58">
            <v>100</v>
          </cell>
        </row>
        <row r="59">
          <cell r="A59" t="str">
            <v>تينجة</v>
          </cell>
          <cell r="E59">
            <v>16018</v>
          </cell>
          <cell r="F59">
            <v>2064</v>
          </cell>
          <cell r="G59">
            <v>18082</v>
          </cell>
          <cell r="I59">
            <v>88.585333480809652</v>
          </cell>
        </row>
        <row r="60">
          <cell r="A60" t="str">
            <v>غارالملح</v>
          </cell>
          <cell r="E60">
            <v>8279</v>
          </cell>
          <cell r="F60">
            <v>8750</v>
          </cell>
          <cell r="G60">
            <v>17029</v>
          </cell>
          <cell r="I60">
            <v>48.617065006753187</v>
          </cell>
        </row>
        <row r="61">
          <cell r="A61" t="str">
            <v>الولاية</v>
          </cell>
          <cell r="B61">
            <v>220168</v>
          </cell>
          <cell r="C61">
            <v>174502</v>
          </cell>
          <cell r="D61">
            <v>394670</v>
          </cell>
          <cell r="E61">
            <v>283901</v>
          </cell>
          <cell r="F61">
            <v>199185</v>
          </cell>
          <cell r="G61">
            <v>483086</v>
          </cell>
          <cell r="H61">
            <v>55.78533965084754</v>
          </cell>
          <cell r="I61">
            <v>58.768211043168293</v>
          </cell>
        </row>
        <row r="62">
          <cell r="A62" t="str">
            <v>المصدر :  المعهد الوطني للإحصاء</v>
          </cell>
        </row>
        <row r="65">
          <cell r="A65" t="str">
            <v xml:space="preserve">توزيع السكان حسب الوسط 1994 </v>
          </cell>
        </row>
        <row r="87">
          <cell r="A87" t="str">
            <v>جدول 6 - تطور عدد السكان حسب الفئة العمرية و الجنس(بالألف)</v>
          </cell>
        </row>
        <row r="88">
          <cell r="B88" t="str">
            <v xml:space="preserve"> (1)1984</v>
          </cell>
          <cell r="E88" t="str">
            <v>(1)1994</v>
          </cell>
          <cell r="H88" t="str">
            <v>*1999</v>
          </cell>
        </row>
        <row r="89">
          <cell r="A89" t="str">
            <v>الفئة العمرية</v>
          </cell>
          <cell r="B89" t="str">
            <v>ذكور</v>
          </cell>
          <cell r="C89" t="str">
            <v>إناث</v>
          </cell>
          <cell r="D89" t="str">
            <v>المجموع</v>
          </cell>
          <cell r="E89" t="str">
            <v>ذكور</v>
          </cell>
          <cell r="F89" t="str">
            <v>إناث</v>
          </cell>
          <cell r="G89" t="str">
            <v>المجموع</v>
          </cell>
          <cell r="H89" t="str">
            <v>ذكور</v>
          </cell>
          <cell r="I89" t="str">
            <v>إناث</v>
          </cell>
          <cell r="J89" t="str">
            <v>المجموع</v>
          </cell>
        </row>
        <row r="90">
          <cell r="A90" t="str">
            <v>4-0</v>
          </cell>
          <cell r="B90">
            <v>27.9</v>
          </cell>
          <cell r="C90">
            <v>27.1</v>
          </cell>
          <cell r="D90">
            <v>55</v>
          </cell>
          <cell r="E90">
            <v>24.53</v>
          </cell>
          <cell r="F90">
            <v>23.769999999999996</v>
          </cell>
          <cell r="G90">
            <v>48.3</v>
          </cell>
          <cell r="H90">
            <v>22.518000000000001</v>
          </cell>
          <cell r="I90">
            <v>20.875999999999998</v>
          </cell>
          <cell r="J90">
            <v>43.393999999999998</v>
          </cell>
        </row>
        <row r="91">
          <cell r="A91" t="str">
            <v xml:space="preserve"> 14-5</v>
          </cell>
          <cell r="B91">
            <v>49.6</v>
          </cell>
          <cell r="C91">
            <v>46.4</v>
          </cell>
          <cell r="D91">
            <v>96</v>
          </cell>
          <cell r="E91">
            <v>56.9</v>
          </cell>
          <cell r="F91">
            <v>54.669999999999995</v>
          </cell>
          <cell r="G91">
            <v>111.57</v>
          </cell>
          <cell r="H91">
            <v>52.555</v>
          </cell>
          <cell r="I91">
            <v>52.677</v>
          </cell>
          <cell r="J91">
            <v>105.232</v>
          </cell>
        </row>
        <row r="92">
          <cell r="A92" t="str">
            <v>59-15</v>
          </cell>
          <cell r="B92">
            <v>112</v>
          </cell>
          <cell r="C92">
            <v>106</v>
          </cell>
          <cell r="D92">
            <v>218</v>
          </cell>
          <cell r="E92">
            <v>144.07499999999999</v>
          </cell>
          <cell r="F92">
            <v>140.01000000000005</v>
          </cell>
          <cell r="G92">
            <v>284.08500000000004</v>
          </cell>
          <cell r="H92">
            <v>161.29499999999999</v>
          </cell>
          <cell r="I92">
            <v>155.29200000000006</v>
          </cell>
          <cell r="J92">
            <v>316.58700000000005</v>
          </cell>
        </row>
        <row r="93">
          <cell r="A93" t="str">
            <v>60 فما فوق</v>
          </cell>
          <cell r="B93">
            <v>14.4</v>
          </cell>
          <cell r="C93">
            <v>11.299999999999999</v>
          </cell>
          <cell r="D93">
            <v>25.7</v>
          </cell>
          <cell r="E93">
            <v>20.734999999999999</v>
          </cell>
          <cell r="F93">
            <v>19.610000000000007</v>
          </cell>
          <cell r="G93">
            <v>40.345000000000006</v>
          </cell>
          <cell r="H93">
            <v>23.672000000000001</v>
          </cell>
          <cell r="I93">
            <v>23.899999999999995</v>
          </cell>
          <cell r="J93">
            <v>47.571999999999996</v>
          </cell>
        </row>
        <row r="94">
          <cell r="A94" t="str">
            <v>غير محدد</v>
          </cell>
          <cell r="H94">
            <v>0.252</v>
          </cell>
          <cell r="I94">
            <v>0.314</v>
          </cell>
          <cell r="J94">
            <v>0.56600000000000006</v>
          </cell>
        </row>
        <row r="95">
          <cell r="A95" t="str">
            <v>المجموع</v>
          </cell>
          <cell r="B95">
            <v>203.9</v>
          </cell>
          <cell r="C95">
            <v>190.79999999999998</v>
          </cell>
          <cell r="D95">
            <v>394.7</v>
          </cell>
          <cell r="E95">
            <v>246.24</v>
          </cell>
          <cell r="F95">
            <v>238.06</v>
          </cell>
          <cell r="G95">
            <v>484.3</v>
          </cell>
          <cell r="H95">
            <v>260.29200000000003</v>
          </cell>
          <cell r="I95">
            <v>253.05900000000008</v>
          </cell>
          <cell r="J95">
            <v>513.35100000000011</v>
          </cell>
        </row>
        <row r="96">
          <cell r="A96" t="str">
            <v>%</v>
          </cell>
        </row>
        <row r="97">
          <cell r="A97" t="str">
            <v>4-0</v>
          </cell>
          <cell r="B97">
            <v>13.683178028445314</v>
          </cell>
          <cell r="C97">
            <v>14.203354297693924</v>
          </cell>
          <cell r="D97">
            <v>13.934633899163924</v>
          </cell>
          <cell r="E97">
            <v>9.9618258609486681</v>
          </cell>
          <cell r="F97">
            <v>9.984877761908761</v>
          </cell>
          <cell r="G97">
            <v>9.9731571340078453</v>
          </cell>
          <cell r="H97">
            <v>8.6594370096908158</v>
          </cell>
          <cell r="I97">
            <v>8.2597084017487941</v>
          </cell>
          <cell r="J97">
            <v>8.4624160223095437</v>
          </cell>
        </row>
        <row r="98">
          <cell r="A98" t="str">
            <v xml:space="preserve"> 14-5</v>
          </cell>
          <cell r="B98">
            <v>24.325649828347228</v>
          </cell>
          <cell r="C98">
            <v>24.318658280922435</v>
          </cell>
          <cell r="D98">
            <v>24.322270078540665</v>
          </cell>
          <cell r="E98">
            <v>23.107537361923324</v>
          </cell>
          <cell r="F98">
            <v>22.96479879022095</v>
          </cell>
          <cell r="G98">
            <v>23.037373528804459</v>
          </cell>
          <cell r="H98">
            <v>20.210352253499462</v>
          </cell>
          <cell r="I98">
            <v>20.841955330471414</v>
          </cell>
          <cell r="J98">
            <v>20.521661125032907</v>
          </cell>
        </row>
        <row r="99">
          <cell r="A99" t="str">
            <v>59-15</v>
          </cell>
          <cell r="B99">
            <v>54.928886709171167</v>
          </cell>
          <cell r="C99">
            <v>55.555555555555557</v>
          </cell>
          <cell r="D99">
            <v>55.231821636686092</v>
          </cell>
          <cell r="E99">
            <v>58.509990253411303</v>
          </cell>
          <cell r="F99">
            <v>58.812904309837876</v>
          </cell>
          <cell r="G99">
            <v>58.658889118315102</v>
          </cell>
          <cell r="H99">
            <v>62.026995846792786</v>
          </cell>
          <cell r="I99">
            <v>61.442165027992644</v>
          </cell>
          <cell r="J99">
            <v>61.738740407773243</v>
          </cell>
        </row>
        <row r="100">
          <cell r="A100" t="str">
            <v>60 فما فوق</v>
          </cell>
          <cell r="B100">
            <v>7.0622854340362915</v>
          </cell>
          <cell r="C100">
            <v>5.9224318658280923</v>
          </cell>
          <cell r="D100">
            <v>6.5112743856093243</v>
          </cell>
          <cell r="E100">
            <v>8.4206465237166981</v>
          </cell>
          <cell r="F100">
            <v>8.2374191380324309</v>
          </cell>
          <cell r="G100">
            <v>8.3305802188726013</v>
          </cell>
          <cell r="H100">
            <v>9.1032148900169201</v>
          </cell>
          <cell r="I100">
            <v>9.4561712397871318</v>
          </cell>
          <cell r="J100">
            <v>9.277182444884307</v>
          </cell>
        </row>
        <row r="101">
          <cell r="A101" t="str">
            <v>المجموع</v>
          </cell>
          <cell r="B101">
            <v>100.00000000000001</v>
          </cell>
          <cell r="C101">
            <v>100</v>
          </cell>
          <cell r="D101">
            <v>100.00000000000001</v>
          </cell>
          <cell r="E101">
            <v>100</v>
          </cell>
          <cell r="F101">
            <v>100.00000000000003</v>
          </cell>
          <cell r="G101">
            <v>100</v>
          </cell>
          <cell r="H101">
            <v>99.999999999999972</v>
          </cell>
          <cell r="I101">
            <v>99.999999999999972</v>
          </cell>
          <cell r="J101">
            <v>100</v>
          </cell>
        </row>
        <row r="102">
          <cell r="A102" t="str">
            <v>(1)</v>
          </cell>
          <cell r="B102" t="str">
            <v xml:space="preserve">وقع إستغلال عينة من التعداد العام للسكان (1984 و 1994) للحصول على هذه النتائج </v>
          </cell>
        </row>
        <row r="103">
          <cell r="B103" t="str">
            <v>* المسح الوطني حول السكتن والتشغيل 1999</v>
          </cell>
        </row>
        <row r="105">
          <cell r="A105" t="str">
            <v xml:space="preserve"> جدول 7 - الإسقاطات السكانية  حسب الجنس(بالألف) </v>
          </cell>
        </row>
        <row r="106">
          <cell r="B106">
            <v>2005</v>
          </cell>
          <cell r="E106">
            <v>2010</v>
          </cell>
          <cell r="H106">
            <v>2015</v>
          </cell>
        </row>
        <row r="107">
          <cell r="A107" t="str">
            <v>الفئة العمرية</v>
          </cell>
          <cell r="B107" t="str">
            <v>ذكور</v>
          </cell>
          <cell r="C107" t="str">
            <v>إناث</v>
          </cell>
          <cell r="D107" t="str">
            <v>المجموع</v>
          </cell>
          <cell r="E107" t="str">
            <v>ذكور</v>
          </cell>
          <cell r="F107" t="str">
            <v>إناث</v>
          </cell>
          <cell r="G107" t="str">
            <v>المجموع</v>
          </cell>
          <cell r="H107" t="str">
            <v>ذكور</v>
          </cell>
          <cell r="I107" t="str">
            <v>إناث</v>
          </cell>
          <cell r="J107" t="str">
            <v>المجموع</v>
          </cell>
        </row>
        <row r="108">
          <cell r="A108" t="str">
            <v>4-0</v>
          </cell>
          <cell r="B108">
            <v>25.9</v>
          </cell>
          <cell r="C108">
            <v>24.7</v>
          </cell>
          <cell r="D108">
            <v>50.6</v>
          </cell>
          <cell r="E108">
            <v>26.1</v>
          </cell>
          <cell r="F108">
            <v>25.1</v>
          </cell>
          <cell r="G108">
            <v>51.2</v>
          </cell>
          <cell r="H108">
            <v>26.3</v>
          </cell>
          <cell r="I108">
            <v>25.2</v>
          </cell>
          <cell r="J108">
            <v>51.5</v>
          </cell>
        </row>
        <row r="109">
          <cell r="A109" t="str">
            <v xml:space="preserve"> 14-5</v>
          </cell>
          <cell r="B109">
            <v>50.1</v>
          </cell>
          <cell r="C109">
            <v>48.2</v>
          </cell>
          <cell r="D109">
            <v>98.3</v>
          </cell>
          <cell r="E109">
            <v>41.1</v>
          </cell>
          <cell r="F109">
            <v>59</v>
          </cell>
          <cell r="G109">
            <v>100.1</v>
          </cell>
          <cell r="H109">
            <v>51.9</v>
          </cell>
          <cell r="I109">
            <v>49.5</v>
          </cell>
          <cell r="J109">
            <v>101.4</v>
          </cell>
        </row>
        <row r="110">
          <cell r="A110" t="str">
            <v>59-15</v>
          </cell>
          <cell r="B110">
            <v>183.7</v>
          </cell>
          <cell r="C110">
            <v>179.9</v>
          </cell>
          <cell r="D110">
            <v>363.6</v>
          </cell>
          <cell r="E110">
            <v>207.3</v>
          </cell>
          <cell r="F110">
            <v>182.6</v>
          </cell>
          <cell r="G110">
            <v>389.9</v>
          </cell>
          <cell r="H110">
            <v>208.2</v>
          </cell>
          <cell r="I110">
            <v>203.7</v>
          </cell>
          <cell r="J110">
            <v>411.9</v>
          </cell>
        </row>
        <row r="111">
          <cell r="A111" t="str">
            <v>60 فما فوق</v>
          </cell>
          <cell r="B111">
            <v>25.7</v>
          </cell>
          <cell r="C111">
            <v>26.5</v>
          </cell>
          <cell r="D111">
            <v>52.2</v>
          </cell>
          <cell r="E111">
            <v>27.9</v>
          </cell>
          <cell r="F111">
            <v>30.9</v>
          </cell>
          <cell r="G111">
            <v>58.8</v>
          </cell>
          <cell r="H111">
            <v>32.299999999999997</v>
          </cell>
          <cell r="I111">
            <v>36.6</v>
          </cell>
          <cell r="J111">
            <v>68.900000000000006</v>
          </cell>
        </row>
        <row r="112">
          <cell r="A112" t="str">
            <v>المجموع</v>
          </cell>
          <cell r="B112">
            <v>285.39999999999998</v>
          </cell>
          <cell r="C112">
            <v>279.3</v>
          </cell>
          <cell r="D112">
            <v>564.70000000000005</v>
          </cell>
          <cell r="E112">
            <v>302.39999999999998</v>
          </cell>
          <cell r="F112">
            <v>297.60000000000002</v>
          </cell>
          <cell r="G112">
            <v>600</v>
          </cell>
          <cell r="H112">
            <v>318.7</v>
          </cell>
          <cell r="I112">
            <v>315</v>
          </cell>
          <cell r="J112">
            <v>633.70000000000005</v>
          </cell>
        </row>
        <row r="113">
          <cell r="A113" t="str">
            <v>%</v>
          </cell>
        </row>
        <row r="114">
          <cell r="A114" t="str">
            <v>4-0</v>
          </cell>
          <cell r="B114">
            <v>9.0749824807288029</v>
          </cell>
          <cell r="C114">
            <v>8.8435374149659847</v>
          </cell>
          <cell r="D114">
            <v>8.960510005312555</v>
          </cell>
          <cell r="E114">
            <v>8.6309523809523814</v>
          </cell>
          <cell r="F114">
            <v>8.4341397849462361</v>
          </cell>
          <cell r="G114">
            <v>8.533333333333335</v>
          </cell>
          <cell r="H114">
            <v>8.2522748666457488</v>
          </cell>
          <cell r="I114">
            <v>8</v>
          </cell>
          <cell r="J114">
            <v>8.1268739151017844</v>
          </cell>
        </row>
        <row r="115">
          <cell r="A115" t="str">
            <v xml:space="preserve"> 14-5</v>
          </cell>
          <cell r="B115">
            <v>17.554309740714785</v>
          </cell>
          <cell r="C115">
            <v>17.257429287504472</v>
          </cell>
          <cell r="D115">
            <v>17.407472994510357</v>
          </cell>
          <cell r="E115">
            <v>13.591269841269844</v>
          </cell>
          <cell r="F115">
            <v>19.825268817204297</v>
          </cell>
          <cell r="G115">
            <v>16.683333333333334</v>
          </cell>
          <cell r="H115">
            <v>16.284907436460625</v>
          </cell>
          <cell r="I115">
            <v>15.714285714285717</v>
          </cell>
          <cell r="J115">
            <v>16.001262427015941</v>
          </cell>
        </row>
        <row r="116">
          <cell r="A116" t="str">
            <v>59-15</v>
          </cell>
          <cell r="B116">
            <v>64.365802382620885</v>
          </cell>
          <cell r="C116">
            <v>64.411027568922307</v>
          </cell>
          <cell r="D116">
            <v>64.388170710111552</v>
          </cell>
          <cell r="E116">
            <v>68.551587301587304</v>
          </cell>
          <cell r="F116">
            <v>61.357526881720425</v>
          </cell>
          <cell r="G116">
            <v>64.98333333333332</v>
          </cell>
          <cell r="H116">
            <v>65.327894571697527</v>
          </cell>
          <cell r="I116">
            <v>64.666666666666671</v>
          </cell>
          <cell r="J116">
            <v>64.999210983115034</v>
          </cell>
        </row>
        <row r="117">
          <cell r="A117" t="str">
            <v>60 فما فوق</v>
          </cell>
          <cell r="B117">
            <v>9.0049053959355287</v>
          </cell>
          <cell r="C117">
            <v>9.4880057286072308</v>
          </cell>
          <cell r="D117">
            <v>9.2438462900655214</v>
          </cell>
          <cell r="E117">
            <v>9.2261904761904763</v>
          </cell>
          <cell r="F117">
            <v>10.383064516129032</v>
          </cell>
          <cell r="G117">
            <v>9.8000000000000007</v>
          </cell>
          <cell r="H117">
            <v>10.134923125196108</v>
          </cell>
          <cell r="I117">
            <v>11.619047619047624</v>
          </cell>
          <cell r="J117">
            <v>10.872652674767242</v>
          </cell>
        </row>
        <row r="118">
          <cell r="A118" t="str">
            <v>المجموع</v>
          </cell>
          <cell r="B118">
            <v>100</v>
          </cell>
          <cell r="C118">
            <v>100</v>
          </cell>
          <cell r="D118">
            <v>100</v>
          </cell>
          <cell r="E118">
            <v>100</v>
          </cell>
          <cell r="F118">
            <v>100</v>
          </cell>
          <cell r="G118">
            <v>100</v>
          </cell>
          <cell r="H118">
            <v>100</v>
          </cell>
          <cell r="I118">
            <v>100</v>
          </cell>
          <cell r="J118">
            <v>100</v>
          </cell>
        </row>
        <row r="119">
          <cell r="A119" t="str">
            <v xml:space="preserve">المصدر :  المعهد الوطني للإحصاء - إسقاطات السكان  على الصعيد الجهوي 1995- 2015 . إستنادا على أرقا م سنة 1995  </v>
          </cell>
        </row>
        <row r="121">
          <cell r="A121" t="str">
            <v xml:space="preserve"> تطورالتركيبة السكانية لولاية بنزرت من 1984 إلى 2015</v>
          </cell>
        </row>
        <row r="166">
          <cell r="A166" t="str">
            <v xml:space="preserve">جدول 11 -  تطور السكان النشيطين المشتغلين حسب القطاع والجنس </v>
          </cell>
        </row>
        <row r="167">
          <cell r="B167">
            <v>1984</v>
          </cell>
          <cell r="F167">
            <v>1994</v>
          </cell>
          <cell r="J167" t="str">
            <v>كامل البلاد1994</v>
          </cell>
        </row>
        <row r="168">
          <cell r="A168" t="str">
            <v>القطاع</v>
          </cell>
          <cell r="B168" t="str">
            <v>ذكور</v>
          </cell>
          <cell r="C168" t="str">
            <v>إناث</v>
          </cell>
          <cell r="D168" t="str">
            <v>المجموع</v>
          </cell>
          <cell r="E168" t="str">
            <v>%</v>
          </cell>
          <cell r="F168" t="str">
            <v>ذكور</v>
          </cell>
          <cell r="G168" t="str">
            <v>إناث</v>
          </cell>
          <cell r="H168" t="str">
            <v>المجموع</v>
          </cell>
          <cell r="I168" t="str">
            <v>%</v>
          </cell>
          <cell r="J168" t="str">
            <v>المجموع</v>
          </cell>
          <cell r="K168" t="str">
            <v>%</v>
          </cell>
          <cell r="L168" t="str">
            <v>%</v>
          </cell>
        </row>
        <row r="169">
          <cell r="A169" t="str">
            <v>الفلاحة</v>
          </cell>
          <cell r="B169">
            <v>28200</v>
          </cell>
          <cell r="C169">
            <v>3400</v>
          </cell>
          <cell r="D169">
            <v>31600</v>
          </cell>
          <cell r="E169">
            <v>31.102362204724411</v>
          </cell>
          <cell r="F169">
            <v>28835</v>
          </cell>
          <cell r="G169">
            <v>4120</v>
          </cell>
          <cell r="H169">
            <v>32955</v>
          </cell>
          <cell r="I169">
            <v>25.881567580303148</v>
          </cell>
          <cell r="J169">
            <v>500989</v>
          </cell>
          <cell r="K169">
            <v>21.924266407129</v>
          </cell>
          <cell r="L169">
            <v>6.5779887382756907</v>
          </cell>
        </row>
        <row r="170">
          <cell r="A170" t="str">
            <v>الصناعة المعملية</v>
          </cell>
          <cell r="B170">
            <v>10400</v>
          </cell>
          <cell r="C170">
            <v>11800</v>
          </cell>
          <cell r="D170">
            <v>22200</v>
          </cell>
          <cell r="E170">
            <v>21.8503937007874</v>
          </cell>
          <cell r="F170">
            <v>15985</v>
          </cell>
          <cell r="G170">
            <v>15320</v>
          </cell>
          <cell r="H170">
            <v>31305</v>
          </cell>
          <cell r="I170">
            <v>24.585722139323018</v>
          </cell>
          <cell r="J170">
            <v>455716</v>
          </cell>
          <cell r="K170">
            <v>19.943030665326383</v>
          </cell>
          <cell r="L170">
            <v>6.869409895636756</v>
          </cell>
        </row>
        <row r="171">
          <cell r="A171" t="str">
            <v>المناجم و الطاقة</v>
          </cell>
          <cell r="B171">
            <v>1700</v>
          </cell>
          <cell r="C171">
            <v>0</v>
          </cell>
          <cell r="D171">
            <v>1700</v>
          </cell>
          <cell r="E171">
            <v>1.673228346456693</v>
          </cell>
          <cell r="F171">
            <v>1710</v>
          </cell>
          <cell r="G171">
            <v>65</v>
          </cell>
          <cell r="H171">
            <v>1775</v>
          </cell>
          <cell r="I171">
            <v>1.3940155501452918</v>
          </cell>
          <cell r="J171">
            <v>36764</v>
          </cell>
          <cell r="K171">
            <v>1.608865125165803</v>
          </cell>
          <cell r="L171">
            <v>4.8280926993798285</v>
          </cell>
        </row>
        <row r="172">
          <cell r="A172" t="str">
            <v>الأشغال العامة</v>
          </cell>
          <cell r="B172">
            <v>12800</v>
          </cell>
          <cell r="C172">
            <v>0</v>
          </cell>
          <cell r="D172">
            <v>12800</v>
          </cell>
          <cell r="E172">
            <v>12.598425196850393</v>
          </cell>
          <cell r="F172">
            <v>14115</v>
          </cell>
          <cell r="G172">
            <v>120</v>
          </cell>
          <cell r="H172">
            <v>14235</v>
          </cell>
          <cell r="I172">
            <v>11.179612031728579</v>
          </cell>
          <cell r="J172">
            <v>305761</v>
          </cell>
          <cell r="K172">
            <v>13.380704208895148</v>
          </cell>
          <cell r="L172">
            <v>4.6555970185864126</v>
          </cell>
        </row>
        <row r="173">
          <cell r="A173" t="str">
            <v>الخدمات</v>
          </cell>
          <cell r="B173">
            <v>10300</v>
          </cell>
          <cell r="C173">
            <v>600</v>
          </cell>
          <cell r="D173">
            <v>10900</v>
          </cell>
          <cell r="E173">
            <v>10.728346456692913</v>
          </cell>
          <cell r="F173">
            <v>20730</v>
          </cell>
          <cell r="G173">
            <v>3160</v>
          </cell>
          <cell r="H173">
            <v>23890</v>
          </cell>
          <cell r="I173">
            <v>18.762271263645644</v>
          </cell>
          <cell r="J173">
            <v>600515</v>
          </cell>
          <cell r="K173">
            <v>26.279720396010838</v>
          </cell>
          <cell r="L173">
            <v>3.9782520003663522</v>
          </cell>
        </row>
        <row r="174">
          <cell r="A174" t="str">
            <v>الإدارة</v>
          </cell>
          <cell r="B174">
            <v>14600</v>
          </cell>
          <cell r="C174">
            <v>3600</v>
          </cell>
          <cell r="D174">
            <v>18200</v>
          </cell>
          <cell r="E174">
            <v>17.913385826771652</v>
          </cell>
          <cell r="F174">
            <v>17450</v>
          </cell>
          <cell r="G174">
            <v>5720</v>
          </cell>
          <cell r="H174">
            <v>23170</v>
          </cell>
          <cell r="I174">
            <v>18.196811434854315</v>
          </cell>
          <cell r="J174">
            <v>385344</v>
          </cell>
          <cell r="K174">
            <v>16.863413197472834</v>
          </cell>
          <cell r="L174">
            <v>6.0128093339976747</v>
          </cell>
        </row>
        <row r="175">
          <cell r="A175" t="str">
            <v>غيرمحدد</v>
          </cell>
          <cell r="B175">
            <v>3300</v>
          </cell>
          <cell r="C175">
            <v>900</v>
          </cell>
          <cell r="D175">
            <v>4200</v>
          </cell>
          <cell r="E175">
            <v>4.1338582677165361</v>
          </cell>
          <cell r="F175">
            <v>2240</v>
          </cell>
          <cell r="G175">
            <v>610</v>
          </cell>
          <cell r="H175">
            <v>2850</v>
          </cell>
          <cell r="J175">
            <v>35521</v>
          </cell>
        </row>
        <row r="176">
          <cell r="A176" t="str">
            <v xml:space="preserve">المجموع الولاية </v>
          </cell>
          <cell r="B176">
            <v>81300</v>
          </cell>
          <cell r="C176">
            <v>20300</v>
          </cell>
          <cell r="D176">
            <v>101600</v>
          </cell>
          <cell r="E176">
            <v>100</v>
          </cell>
          <cell r="F176">
            <v>101065</v>
          </cell>
          <cell r="G176">
            <v>29115</v>
          </cell>
          <cell r="H176">
            <v>130180</v>
          </cell>
          <cell r="I176">
            <v>100</v>
          </cell>
          <cell r="J176">
            <v>2320610</v>
          </cell>
          <cell r="K176">
            <v>100</v>
          </cell>
          <cell r="L176">
            <v>5.6097319239337935</v>
          </cell>
        </row>
        <row r="178">
          <cell r="A178" t="str">
            <v xml:space="preserve"> توزيع السكان النشيطين المشتغلين  حسب القطاع 1994       </v>
          </cell>
        </row>
        <row r="197">
          <cell r="A197" t="str">
            <v xml:space="preserve">  جدول 12 - تطور السكان النشيطين المشتغلين حسب الوضع في المهنة والجنس </v>
          </cell>
        </row>
        <row r="198">
          <cell r="B198">
            <v>1984</v>
          </cell>
          <cell r="F198">
            <v>1994</v>
          </cell>
          <cell r="J198" t="str">
            <v>كامل البلاد1994</v>
          </cell>
        </row>
        <row r="199">
          <cell r="A199" t="str">
            <v>الوضع في المهنة</v>
          </cell>
          <cell r="B199" t="str">
            <v>ذكور</v>
          </cell>
          <cell r="C199" t="str">
            <v>إناث</v>
          </cell>
          <cell r="D199" t="str">
            <v>المجموع</v>
          </cell>
          <cell r="E199" t="str">
            <v>%</v>
          </cell>
          <cell r="F199" t="str">
            <v>ذكور</v>
          </cell>
          <cell r="G199" t="str">
            <v>إناث</v>
          </cell>
          <cell r="H199" t="str">
            <v>المجموع</v>
          </cell>
          <cell r="I199" t="str">
            <v>%</v>
          </cell>
          <cell r="J199" t="str">
            <v>المجموع</v>
          </cell>
          <cell r="K199" t="str">
            <v>%</v>
          </cell>
          <cell r="L199" t="str">
            <v>%</v>
          </cell>
        </row>
        <row r="200">
          <cell r="A200" t="str">
            <v>عرف ومستقل</v>
          </cell>
          <cell r="B200">
            <v>16700</v>
          </cell>
          <cell r="C200">
            <v>6200</v>
          </cell>
          <cell r="D200">
            <v>22900</v>
          </cell>
          <cell r="E200">
            <v>22.945891783567134</v>
          </cell>
          <cell r="F200">
            <v>22110</v>
          </cell>
          <cell r="G200">
            <v>2420</v>
          </cell>
          <cell r="H200">
            <v>24530</v>
          </cell>
          <cell r="I200">
            <v>19.088751410450953</v>
          </cell>
          <cell r="J200">
            <v>525816</v>
          </cell>
          <cell r="K200">
            <v>22.803871422691895</v>
          </cell>
          <cell r="L200">
            <v>4.6651300074550797</v>
          </cell>
        </row>
        <row r="201">
          <cell r="A201" t="str">
            <v>أجير</v>
          </cell>
          <cell r="B201">
            <v>60900</v>
          </cell>
          <cell r="C201">
            <v>9200</v>
          </cell>
          <cell r="D201">
            <v>70100</v>
          </cell>
          <cell r="E201">
            <v>70.240480961923851</v>
          </cell>
          <cell r="F201">
            <v>73080</v>
          </cell>
          <cell r="G201">
            <v>22230</v>
          </cell>
          <cell r="H201">
            <v>95310</v>
          </cell>
          <cell r="I201">
            <v>74.168320298821058</v>
          </cell>
          <cell r="J201">
            <v>1627930</v>
          </cell>
          <cell r="K201">
            <v>70.600944826979045</v>
          </cell>
          <cell r="L201">
            <v>5.8546743410343192</v>
          </cell>
        </row>
        <row r="202">
          <cell r="A202" t="str">
            <v xml:space="preserve">معين عائلي </v>
          </cell>
          <cell r="B202">
            <v>1900</v>
          </cell>
          <cell r="C202">
            <v>3900</v>
          </cell>
          <cell r="D202">
            <v>5800</v>
          </cell>
          <cell r="E202">
            <v>5.811623246492986</v>
          </cell>
          <cell r="F202">
            <v>3735</v>
          </cell>
          <cell r="G202">
            <v>3660</v>
          </cell>
          <cell r="H202">
            <v>7395</v>
          </cell>
          <cell r="I202">
            <v>5.7546398972802617</v>
          </cell>
          <cell r="J202">
            <v>130408</v>
          </cell>
          <cell r="K202">
            <v>5.655604364436237</v>
          </cell>
          <cell r="L202">
            <v>5.6706643764186246</v>
          </cell>
        </row>
        <row r="203">
          <cell r="A203" t="str">
            <v>متدرب</v>
          </cell>
          <cell r="B203">
            <v>600</v>
          </cell>
          <cell r="C203">
            <v>400</v>
          </cell>
          <cell r="D203">
            <v>1000</v>
          </cell>
          <cell r="E203">
            <v>1.002004008016032</v>
          </cell>
          <cell r="F203">
            <v>1020</v>
          </cell>
          <cell r="G203">
            <v>250</v>
          </cell>
          <cell r="H203">
            <v>1270</v>
          </cell>
          <cell r="I203">
            <v>0.98828839344772579</v>
          </cell>
          <cell r="J203">
            <v>21665</v>
          </cell>
          <cell r="K203">
            <v>0.93957938589282164</v>
          </cell>
          <cell r="L203">
            <v>5.861989383798754</v>
          </cell>
        </row>
        <row r="204">
          <cell r="A204" t="str">
            <v>غير محدد</v>
          </cell>
          <cell r="B204">
            <v>1200</v>
          </cell>
          <cell r="C204">
            <v>600</v>
          </cell>
          <cell r="D204">
            <v>1800</v>
          </cell>
          <cell r="F204">
            <v>1120</v>
          </cell>
          <cell r="G204">
            <v>555</v>
          </cell>
          <cell r="H204">
            <v>1675</v>
          </cell>
          <cell r="J204">
            <v>14791</v>
          </cell>
        </row>
        <row r="205">
          <cell r="A205" t="str">
            <v xml:space="preserve">المجموع الولاية </v>
          </cell>
          <cell r="B205">
            <v>81300</v>
          </cell>
          <cell r="C205">
            <v>20300</v>
          </cell>
          <cell r="D205">
            <v>101600</v>
          </cell>
          <cell r="E205">
            <v>100</v>
          </cell>
          <cell r="F205">
            <v>101065</v>
          </cell>
          <cell r="G205">
            <v>29115</v>
          </cell>
          <cell r="H205">
            <v>130180</v>
          </cell>
          <cell r="I205">
            <v>100</v>
          </cell>
          <cell r="J205">
            <v>2320610</v>
          </cell>
          <cell r="K205">
            <v>100.00000000000001</v>
          </cell>
          <cell r="L205">
            <v>5.6097319239337935</v>
          </cell>
        </row>
        <row r="208">
          <cell r="A208" t="str">
            <v>توزيع السكان  النشيطين المشتغلين حسب الوضع في المهنة  1994</v>
          </cell>
        </row>
        <row r="221">
          <cell r="A221" t="str">
            <v>المصدر :  المعخد الوطني للإحصاء</v>
          </cell>
        </row>
        <row r="232">
          <cell r="A232" t="str">
            <v xml:space="preserve">  جدول 8 - تطور  المستوى التعليمي للسكان حسب الجنس</v>
          </cell>
        </row>
        <row r="233">
          <cell r="B233">
            <v>1984</v>
          </cell>
          <cell r="E233">
            <v>1994</v>
          </cell>
          <cell r="H233" t="str">
            <v>كامل البلاد1994</v>
          </cell>
        </row>
        <row r="234">
          <cell r="A234" t="str">
            <v>المستوى</v>
          </cell>
          <cell r="B234" t="str">
            <v>ذكور</v>
          </cell>
          <cell r="C234" t="str">
            <v>إناث</v>
          </cell>
          <cell r="D234" t="str">
            <v>المجموع</v>
          </cell>
          <cell r="E234" t="str">
            <v>ذكور</v>
          </cell>
          <cell r="F234" t="str">
            <v>إناث</v>
          </cell>
          <cell r="G234" t="str">
            <v>المجموع</v>
          </cell>
          <cell r="H234" t="str">
            <v>ذكور</v>
          </cell>
          <cell r="I234" t="str">
            <v>إناث</v>
          </cell>
          <cell r="J234" t="str">
            <v>المجموع</v>
          </cell>
        </row>
        <row r="235">
          <cell r="A235" t="str">
            <v>غير متعلم</v>
          </cell>
          <cell r="B235">
            <v>54900</v>
          </cell>
          <cell r="C235">
            <v>76900</v>
          </cell>
          <cell r="D235">
            <v>131800</v>
          </cell>
          <cell r="E235">
            <v>43865</v>
          </cell>
          <cell r="F235">
            <v>76110</v>
          </cell>
          <cell r="G235">
            <v>119975</v>
          </cell>
          <cell r="H235">
            <v>720910</v>
          </cell>
          <cell r="I235">
            <v>1414847</v>
          </cell>
          <cell r="J235">
            <v>2135757</v>
          </cell>
        </row>
        <row r="236">
          <cell r="A236" t="str">
            <v>إبتدائي</v>
          </cell>
          <cell r="B236">
            <v>61400</v>
          </cell>
          <cell r="C236">
            <v>44000</v>
          </cell>
          <cell r="D236">
            <v>105400</v>
          </cell>
          <cell r="E236">
            <v>87810</v>
          </cell>
          <cell r="F236">
            <v>67895</v>
          </cell>
          <cell r="G236">
            <v>155705</v>
          </cell>
          <cell r="H236">
            <v>1515913</v>
          </cell>
          <cell r="I236">
            <v>1193590</v>
          </cell>
          <cell r="J236">
            <v>2709503</v>
          </cell>
        </row>
        <row r="237">
          <cell r="A237" t="str">
            <v>ثانوي</v>
          </cell>
          <cell r="B237">
            <v>29700</v>
          </cell>
          <cell r="C237">
            <v>16400</v>
          </cell>
          <cell r="D237">
            <v>46100</v>
          </cell>
          <cell r="E237">
            <v>53775</v>
          </cell>
          <cell r="F237">
            <v>38250</v>
          </cell>
          <cell r="G237">
            <v>92025</v>
          </cell>
          <cell r="H237">
            <v>981732</v>
          </cell>
          <cell r="I237">
            <v>655717</v>
          </cell>
          <cell r="J237">
            <v>1637449</v>
          </cell>
        </row>
        <row r="238">
          <cell r="A238" t="str">
            <v>عالي</v>
          </cell>
          <cell r="B238">
            <v>3300</v>
          </cell>
          <cell r="C238">
            <v>1400</v>
          </cell>
          <cell r="D238">
            <v>4700</v>
          </cell>
          <cell r="E238">
            <v>7070</v>
          </cell>
          <cell r="F238">
            <v>3935</v>
          </cell>
          <cell r="G238">
            <v>11005</v>
          </cell>
          <cell r="H238">
            <v>172699</v>
          </cell>
          <cell r="I238">
            <v>83683</v>
          </cell>
          <cell r="J238">
            <v>256382</v>
          </cell>
        </row>
        <row r="239">
          <cell r="A239" t="str">
            <v>غير محدد</v>
          </cell>
          <cell r="B239">
            <v>700</v>
          </cell>
          <cell r="C239">
            <v>500</v>
          </cell>
          <cell r="D239">
            <v>1200</v>
          </cell>
          <cell r="E239">
            <v>1170</v>
          </cell>
          <cell r="F239">
            <v>1145</v>
          </cell>
          <cell r="G239">
            <v>2315</v>
          </cell>
          <cell r="H239">
            <v>12236</v>
          </cell>
          <cell r="I239">
            <v>10710</v>
          </cell>
          <cell r="J239">
            <v>22946</v>
          </cell>
        </row>
        <row r="240">
          <cell r="A240" t="str">
            <v xml:space="preserve">المجموع </v>
          </cell>
          <cell r="B240">
            <v>150000</v>
          </cell>
          <cell r="C240">
            <v>139200</v>
          </cell>
          <cell r="D240">
            <v>289200</v>
          </cell>
          <cell r="E240">
            <v>193690</v>
          </cell>
          <cell r="F240">
            <v>187335</v>
          </cell>
          <cell r="G240">
            <v>381025</v>
          </cell>
          <cell r="H240">
            <v>3403490</v>
          </cell>
          <cell r="I240">
            <v>3358547</v>
          </cell>
          <cell r="J240">
            <v>6762037</v>
          </cell>
        </row>
        <row r="241">
          <cell r="J241" t="str">
            <v>%</v>
          </cell>
        </row>
        <row r="242">
          <cell r="B242">
            <v>1984</v>
          </cell>
          <cell r="E242">
            <v>1994</v>
          </cell>
          <cell r="H242" t="str">
            <v>كامل البلاد1994</v>
          </cell>
        </row>
        <row r="243">
          <cell r="A243" t="str">
            <v>المستوى</v>
          </cell>
          <cell r="B243" t="str">
            <v>ذكور</v>
          </cell>
          <cell r="C243" t="str">
            <v>إناث</v>
          </cell>
          <cell r="D243" t="str">
            <v>المجموع</v>
          </cell>
          <cell r="E243" t="str">
            <v>ذكور</v>
          </cell>
          <cell r="F243" t="str">
            <v>إناث</v>
          </cell>
          <cell r="G243" t="str">
            <v>المجموع</v>
          </cell>
          <cell r="H243" t="str">
            <v>ذكور</v>
          </cell>
          <cell r="I243" t="str">
            <v>إناث</v>
          </cell>
          <cell r="J243" t="str">
            <v>المجموع</v>
          </cell>
        </row>
        <row r="244">
          <cell r="A244" t="str">
            <v>غير متعلم</v>
          </cell>
          <cell r="B244">
            <v>36.771600803750836</v>
          </cell>
          <cell r="C244">
            <v>55.44340302811824</v>
          </cell>
          <cell r="D244">
            <v>45.763888888888886</v>
          </cell>
          <cell r="E244">
            <v>22.784645751090796</v>
          </cell>
          <cell r="F244">
            <v>40.877598152424945</v>
          </cell>
          <cell r="G244">
            <v>31.679913390193025</v>
          </cell>
          <cell r="H244">
            <v>21.257918162426051</v>
          </cell>
          <cell r="I244">
            <v>42.261525874766306</v>
          </cell>
          <cell r="J244">
            <v>31.69206351420392</v>
          </cell>
        </row>
        <row r="245">
          <cell r="A245" t="str">
            <v>إبتدائي</v>
          </cell>
          <cell r="B245">
            <v>41.125251172136636</v>
          </cell>
          <cell r="C245">
            <v>31.723143475126172</v>
          </cell>
          <cell r="D245">
            <v>36.597222222222221</v>
          </cell>
          <cell r="E245">
            <v>45.610845626428421</v>
          </cell>
          <cell r="F245">
            <v>36.465438530533326</v>
          </cell>
          <cell r="G245">
            <v>41.114573156240922</v>
          </cell>
          <cell r="H245">
            <v>44.700662350859005</v>
          </cell>
          <cell r="I245">
            <v>35.652572093563698</v>
          </cell>
          <cell r="J245">
            <v>40.205763655662167</v>
          </cell>
        </row>
        <row r="246">
          <cell r="A246" t="str">
            <v>ثانوي</v>
          </cell>
          <cell r="B246">
            <v>19.892833221701274</v>
          </cell>
          <cell r="C246">
            <v>11.824080749819755</v>
          </cell>
          <cell r="D246">
            <v>16.006944444444443</v>
          </cell>
          <cell r="E246">
            <v>27.932162892167046</v>
          </cell>
          <cell r="F246">
            <v>20.543530801869057</v>
          </cell>
          <cell r="G246">
            <v>24.299595996936969</v>
          </cell>
          <cell r="H246">
            <v>28.948937472687096</v>
          </cell>
          <cell r="I246">
            <v>19.586288101840083</v>
          </cell>
          <cell r="J246">
            <v>24.297772503739747</v>
          </cell>
        </row>
        <row r="247">
          <cell r="A247" t="str">
            <v>عالي</v>
          </cell>
          <cell r="B247">
            <v>2.2103148024112524</v>
          </cell>
          <cell r="C247">
            <v>1.0093727469358327</v>
          </cell>
          <cell r="D247">
            <v>1.6319444444444444</v>
          </cell>
          <cell r="E247">
            <v>3.6723457303137335</v>
          </cell>
          <cell r="F247">
            <v>2.1134325151726729</v>
          </cell>
          <cell r="G247">
            <v>2.9059174566290831</v>
          </cell>
          <cell r="H247">
            <v>5.0924820140278495</v>
          </cell>
          <cell r="I247">
            <v>2.4996139298299171</v>
          </cell>
          <cell r="J247">
            <v>3.8044003263941679</v>
          </cell>
        </row>
        <row r="248">
          <cell r="A248" t="str">
            <v xml:space="preserve">المجموع </v>
          </cell>
          <cell r="B248">
            <v>99.999999999999986</v>
          </cell>
          <cell r="C248">
            <v>100</v>
          </cell>
          <cell r="D248">
            <v>100</v>
          </cell>
          <cell r="E248">
            <v>100</v>
          </cell>
          <cell r="F248">
            <v>100</v>
          </cell>
          <cell r="G248">
            <v>100</v>
          </cell>
          <cell r="H248">
            <v>100</v>
          </cell>
          <cell r="I248">
            <v>100</v>
          </cell>
          <cell r="J248">
            <v>100.00000000000001</v>
          </cell>
        </row>
        <row r="249">
          <cell r="A249" t="str">
            <v>المصدر :  المعهد الوطني للإحصاء</v>
          </cell>
        </row>
        <row r="251">
          <cell r="A251" t="str">
            <v xml:space="preserve">توزيع سكان ولاية بنزرت حسب المستوى التعليمي 1994 </v>
          </cell>
        </row>
        <row r="263">
          <cell r="A263" t="str">
            <v xml:space="preserve">  جدول 9 -  تطور  نسبة التمدرس 6-14سنة ونسبة الأمية حسب الجنس</v>
          </cell>
        </row>
        <row r="264">
          <cell r="B264" t="str">
            <v>نسبة التمدرس 6-14سنة</v>
          </cell>
          <cell r="F264" t="str">
            <v>نسبة الأمية</v>
          </cell>
        </row>
        <row r="265">
          <cell r="B265">
            <v>1984</v>
          </cell>
          <cell r="D265">
            <v>1994</v>
          </cell>
          <cell r="F265">
            <v>1984</v>
          </cell>
          <cell r="H265">
            <v>1994</v>
          </cell>
        </row>
        <row r="266">
          <cell r="A266" t="str">
            <v xml:space="preserve">ذكور </v>
          </cell>
          <cell r="B266">
            <v>81</v>
          </cell>
          <cell r="D266">
            <v>89.2</v>
          </cell>
          <cell r="F266">
            <v>36.6</v>
          </cell>
          <cell r="H266">
            <v>22.8</v>
          </cell>
        </row>
        <row r="268">
          <cell r="A268" t="str">
            <v>إناث</v>
          </cell>
          <cell r="B268">
            <v>70.099999999999994</v>
          </cell>
          <cell r="D268">
            <v>84.6</v>
          </cell>
          <cell r="F268">
            <v>55.2</v>
          </cell>
          <cell r="H268">
            <v>40.9</v>
          </cell>
        </row>
        <row r="270">
          <cell r="A270" t="str">
            <v>بلدي</v>
          </cell>
          <cell r="B270">
            <v>87.3</v>
          </cell>
          <cell r="D270">
            <v>92.9</v>
          </cell>
          <cell r="F270">
            <v>32.6</v>
          </cell>
          <cell r="H270">
            <v>21.6</v>
          </cell>
        </row>
        <row r="272">
          <cell r="A272" t="str">
            <v>غير بلدي</v>
          </cell>
          <cell r="B272">
            <v>62.3</v>
          </cell>
          <cell r="D272">
            <v>79.400000000000006</v>
          </cell>
          <cell r="F272">
            <v>62.9</v>
          </cell>
          <cell r="H272">
            <v>46.1</v>
          </cell>
        </row>
        <row r="274">
          <cell r="A274" t="str">
            <v>المجموع</v>
          </cell>
          <cell r="B274">
            <v>75.7</v>
          </cell>
          <cell r="D274">
            <v>86.9</v>
          </cell>
          <cell r="F274">
            <v>45.6</v>
          </cell>
          <cell r="H274">
            <v>31.7</v>
          </cell>
        </row>
        <row r="276">
          <cell r="A276" t="str">
            <v>المصدر :  المعهد الوطني للإحصاء</v>
          </cell>
        </row>
        <row r="277">
          <cell r="A277" t="str">
            <v>جدول 13- الهجرة الداخلية حسب المعتمدية 1987-1994</v>
          </cell>
        </row>
        <row r="279">
          <cell r="A279" t="str">
            <v>المعتمدية</v>
          </cell>
          <cell r="B279" t="str">
            <v>الدخول</v>
          </cell>
          <cell r="D279" t="str">
            <v>الخروج</v>
          </cell>
          <cell r="F279" t="str">
            <v>صافي الهجرة</v>
          </cell>
        </row>
        <row r="280">
          <cell r="A280" t="str">
            <v>بنزرت الشمالية</v>
          </cell>
          <cell r="B280">
            <v>6775</v>
          </cell>
          <cell r="D280">
            <v>3624</v>
          </cell>
          <cell r="F280">
            <v>3151</v>
          </cell>
        </row>
        <row r="281">
          <cell r="A281" t="str">
            <v>بنزرت الجنوبية</v>
          </cell>
          <cell r="B281">
            <v>1595</v>
          </cell>
          <cell r="D281">
            <v>964</v>
          </cell>
          <cell r="F281">
            <v>631</v>
          </cell>
        </row>
        <row r="282">
          <cell r="A282" t="str">
            <v>منزل جميل</v>
          </cell>
          <cell r="B282">
            <v>3115</v>
          </cell>
          <cell r="D282">
            <v>900</v>
          </cell>
          <cell r="F282">
            <v>2215</v>
          </cell>
        </row>
        <row r="283">
          <cell r="A283" t="str">
            <v>رأس الجبل</v>
          </cell>
          <cell r="B283">
            <v>1410</v>
          </cell>
          <cell r="D283">
            <v>927</v>
          </cell>
          <cell r="F283">
            <v>483</v>
          </cell>
        </row>
        <row r="284">
          <cell r="A284" t="str">
            <v>منزل بورقيبة</v>
          </cell>
          <cell r="B284">
            <v>1895</v>
          </cell>
          <cell r="D284">
            <v>4818</v>
          </cell>
          <cell r="F284">
            <v>-2923</v>
          </cell>
        </row>
        <row r="285">
          <cell r="A285" t="str">
            <v>غزالة</v>
          </cell>
          <cell r="B285">
            <v>400</v>
          </cell>
          <cell r="D285">
            <v>758</v>
          </cell>
          <cell r="F285">
            <v>-358</v>
          </cell>
        </row>
        <row r="286">
          <cell r="A286" t="str">
            <v>سجنان</v>
          </cell>
          <cell r="B286">
            <v>325</v>
          </cell>
          <cell r="D286">
            <v>1733</v>
          </cell>
          <cell r="F286">
            <v>-1408</v>
          </cell>
        </row>
        <row r="287">
          <cell r="A287" t="str">
            <v>أوتيك</v>
          </cell>
          <cell r="B287">
            <v>1020</v>
          </cell>
          <cell r="D287">
            <v>797</v>
          </cell>
          <cell r="F287">
            <v>223</v>
          </cell>
        </row>
        <row r="288">
          <cell r="A288" t="str">
            <v>ماطر</v>
          </cell>
          <cell r="B288">
            <v>1625</v>
          </cell>
          <cell r="D288">
            <v>4248</v>
          </cell>
          <cell r="F288">
            <v>-2623</v>
          </cell>
        </row>
        <row r="289">
          <cell r="A289" t="str">
            <v>جومين</v>
          </cell>
          <cell r="B289">
            <v>310</v>
          </cell>
          <cell r="D289">
            <v>1339</v>
          </cell>
          <cell r="F289">
            <v>-1029</v>
          </cell>
        </row>
        <row r="290">
          <cell r="A290" t="str">
            <v>العالية</v>
          </cell>
          <cell r="B290">
            <v>1025</v>
          </cell>
          <cell r="D290">
            <v>450</v>
          </cell>
          <cell r="F290">
            <v>575</v>
          </cell>
        </row>
        <row r="291">
          <cell r="A291" t="str">
            <v>جرزونة</v>
          </cell>
          <cell r="B291">
            <v>1650</v>
          </cell>
          <cell r="D291">
            <v>841</v>
          </cell>
          <cell r="F291">
            <v>809</v>
          </cell>
        </row>
        <row r="292">
          <cell r="A292" t="str">
            <v>تينجة</v>
          </cell>
          <cell r="B292">
            <v>2485</v>
          </cell>
          <cell r="D292">
            <v>175</v>
          </cell>
          <cell r="F292">
            <v>2310</v>
          </cell>
        </row>
        <row r="293">
          <cell r="A293" t="str">
            <v>غارالملح</v>
          </cell>
          <cell r="B293">
            <v>655</v>
          </cell>
          <cell r="D293">
            <v>310</v>
          </cell>
          <cell r="F293">
            <v>345</v>
          </cell>
        </row>
        <row r="294">
          <cell r="A294" t="str">
            <v>غير محدد</v>
          </cell>
          <cell r="D294">
            <v>6961</v>
          </cell>
          <cell r="F294">
            <v>-6961</v>
          </cell>
        </row>
        <row r="295">
          <cell r="A295" t="str">
            <v>الولاية</v>
          </cell>
          <cell r="B295">
            <v>24285</v>
          </cell>
          <cell r="D295">
            <v>28845</v>
          </cell>
          <cell r="F295">
            <v>-4560</v>
          </cell>
        </row>
        <row r="296">
          <cell r="A296" t="str">
            <v>المصدر :  المعهد الوطني للإحصاء</v>
          </cell>
        </row>
        <row r="297">
          <cell r="A297" t="str">
            <v>صافي الهجرة الداخلية حسب المعتمدية خلال فترة 1987-1994</v>
          </cell>
        </row>
        <row r="319">
          <cell r="A319" t="str">
            <v>جدول 14- حركة سكان ولاية بنزرت خلال هذه الفترة :  1987-1994</v>
          </cell>
        </row>
        <row r="321">
          <cell r="C321" t="str">
            <v>خروج من</v>
          </cell>
          <cell r="E321" t="str">
            <v>دخول إلى</v>
          </cell>
        </row>
        <row r="322">
          <cell r="B322" t="str">
            <v>الولايات</v>
          </cell>
          <cell r="C322" t="str">
            <v>السكان</v>
          </cell>
          <cell r="D322" t="str">
            <v>%</v>
          </cell>
          <cell r="E322" t="str">
            <v>السكان</v>
          </cell>
          <cell r="F322" t="str">
            <v>%</v>
          </cell>
        </row>
        <row r="323">
          <cell r="B323" t="str">
            <v>تونس</v>
          </cell>
          <cell r="C323">
            <v>3815</v>
          </cell>
          <cell r="D323">
            <v>24.79688007799805</v>
          </cell>
          <cell r="E323">
            <v>2405</v>
          </cell>
          <cell r="F323">
            <v>22.796208530805686</v>
          </cell>
        </row>
        <row r="324">
          <cell r="B324" t="str">
            <v>أريانة</v>
          </cell>
          <cell r="C324">
            <v>4488</v>
          </cell>
          <cell r="D324">
            <v>29.171270718232044</v>
          </cell>
          <cell r="E324">
            <v>1635</v>
          </cell>
          <cell r="F324">
            <v>15.497630331753554</v>
          </cell>
        </row>
        <row r="325">
          <cell r="B325" t="str">
            <v>بن عروس</v>
          </cell>
          <cell r="C325">
            <v>1152</v>
          </cell>
          <cell r="D325">
            <v>7.4878128046798835</v>
          </cell>
          <cell r="E325">
            <v>405</v>
          </cell>
          <cell r="F325">
            <v>3.8388625592417061</v>
          </cell>
        </row>
        <row r="326">
          <cell r="B326" t="str">
            <v>نابل</v>
          </cell>
          <cell r="C326">
            <v>672</v>
          </cell>
          <cell r="D326">
            <v>4.3678908027299315</v>
          </cell>
          <cell r="E326">
            <v>280</v>
          </cell>
          <cell r="F326">
            <v>2.6540284360189572</v>
          </cell>
        </row>
        <row r="327">
          <cell r="B327" t="str">
            <v>زغوان</v>
          </cell>
          <cell r="C327">
            <v>176</v>
          </cell>
          <cell r="D327">
            <v>1.1439714007149822</v>
          </cell>
          <cell r="E327">
            <v>275</v>
          </cell>
          <cell r="F327">
            <v>2.6066350710900474</v>
          </cell>
        </row>
        <row r="328">
          <cell r="B328" t="str">
            <v xml:space="preserve">باجة </v>
          </cell>
          <cell r="C328">
            <v>495</v>
          </cell>
          <cell r="D328">
            <v>3.2174195645108874</v>
          </cell>
          <cell r="E328">
            <v>910</v>
          </cell>
          <cell r="F328">
            <v>8.6255924170616112</v>
          </cell>
        </row>
        <row r="329">
          <cell r="B329" t="str">
            <v>جندوبة</v>
          </cell>
          <cell r="C329">
            <v>340</v>
          </cell>
          <cell r="D329">
            <v>2.2099447513812152</v>
          </cell>
          <cell r="E329">
            <v>810</v>
          </cell>
          <cell r="F329">
            <v>7.6777251184834121</v>
          </cell>
        </row>
        <row r="330">
          <cell r="B330" t="str">
            <v>الكاف</v>
          </cell>
          <cell r="C330">
            <v>261</v>
          </cell>
          <cell r="D330">
            <v>1.6964575885602862</v>
          </cell>
          <cell r="E330">
            <v>490</v>
          </cell>
          <cell r="F330">
            <v>4.6445497630331758</v>
          </cell>
        </row>
        <row r="331">
          <cell r="B331" t="str">
            <v>سليانة</v>
          </cell>
          <cell r="C331">
            <v>258</v>
          </cell>
          <cell r="D331">
            <v>1.6769580760480987</v>
          </cell>
          <cell r="E331">
            <v>335</v>
          </cell>
          <cell r="F331">
            <v>3.175355450236967</v>
          </cell>
        </row>
        <row r="332">
          <cell r="B332" t="str">
            <v>القيروان</v>
          </cell>
          <cell r="C332">
            <v>275</v>
          </cell>
          <cell r="D332">
            <v>1.7874553136171596</v>
          </cell>
          <cell r="E332">
            <v>175</v>
          </cell>
          <cell r="F332">
            <v>1.6587677725118484</v>
          </cell>
        </row>
        <row r="333">
          <cell r="B333" t="str">
            <v>القصرين</v>
          </cell>
          <cell r="C333">
            <v>164</v>
          </cell>
          <cell r="D333">
            <v>1.0659733506662332</v>
          </cell>
          <cell r="E333">
            <v>295</v>
          </cell>
          <cell r="F333">
            <v>2.7962085308056874</v>
          </cell>
        </row>
        <row r="334">
          <cell r="B334" t="str">
            <v>سيدي بوزيد</v>
          </cell>
          <cell r="C334">
            <v>120</v>
          </cell>
          <cell r="D334">
            <v>0.77998050048748779</v>
          </cell>
          <cell r="E334">
            <v>40</v>
          </cell>
          <cell r="F334">
            <v>0.37914691943127965</v>
          </cell>
        </row>
        <row r="335">
          <cell r="B335" t="str">
            <v>سوسة</v>
          </cell>
          <cell r="C335">
            <v>730</v>
          </cell>
          <cell r="D335">
            <v>4.7448813779655508</v>
          </cell>
          <cell r="E335">
            <v>275</v>
          </cell>
          <cell r="F335">
            <v>2.6066350710900474</v>
          </cell>
        </row>
        <row r="336">
          <cell r="B336" t="str">
            <v>المنستير</v>
          </cell>
          <cell r="C336">
            <v>588</v>
          </cell>
          <cell r="D336">
            <v>3.82190445238869</v>
          </cell>
          <cell r="E336">
            <v>340</v>
          </cell>
          <cell r="F336">
            <v>3.2227488151658767</v>
          </cell>
        </row>
        <row r="337">
          <cell r="B337" t="str">
            <v>المهدية</v>
          </cell>
          <cell r="C337">
            <v>300</v>
          </cell>
          <cell r="D337">
            <v>1.9499512512187196</v>
          </cell>
          <cell r="E337">
            <v>180</v>
          </cell>
          <cell r="F337">
            <v>1.7061611374407581</v>
          </cell>
        </row>
        <row r="338">
          <cell r="B338" t="str">
            <v>صفاقس</v>
          </cell>
          <cell r="C338">
            <v>882</v>
          </cell>
          <cell r="D338">
            <v>5.7328566785830359</v>
          </cell>
          <cell r="E338">
            <v>620</v>
          </cell>
          <cell r="F338">
            <v>5.8767772511848344</v>
          </cell>
        </row>
        <row r="339">
          <cell r="B339" t="str">
            <v>قفصة</v>
          </cell>
          <cell r="C339">
            <v>108</v>
          </cell>
          <cell r="D339">
            <v>0.70198245043873908</v>
          </cell>
          <cell r="E339">
            <v>200</v>
          </cell>
          <cell r="F339">
            <v>1.8957345971563981</v>
          </cell>
        </row>
        <row r="340">
          <cell r="B340" t="str">
            <v>توزر</v>
          </cell>
          <cell r="C340">
            <v>41</v>
          </cell>
          <cell r="D340">
            <v>0.26649333766655831</v>
          </cell>
          <cell r="E340">
            <v>35</v>
          </cell>
          <cell r="F340">
            <v>0.33175355450236965</v>
          </cell>
        </row>
        <row r="341">
          <cell r="B341" t="str">
            <v>قبلي</v>
          </cell>
          <cell r="C341">
            <v>31</v>
          </cell>
          <cell r="D341">
            <v>0.20149496262593436</v>
          </cell>
          <cell r="E341">
            <v>5</v>
          </cell>
          <cell r="F341">
            <v>4.7393364928909956E-2</v>
          </cell>
        </row>
        <row r="342">
          <cell r="B342" t="str">
            <v>قابس</v>
          </cell>
          <cell r="C342">
            <v>120</v>
          </cell>
          <cell r="D342">
            <v>0.77998050048748779</v>
          </cell>
          <cell r="E342">
            <v>405</v>
          </cell>
          <cell r="F342">
            <v>3.8388625592417061</v>
          </cell>
        </row>
        <row r="343">
          <cell r="B343" t="str">
            <v>مدنين</v>
          </cell>
          <cell r="C343">
            <v>316</v>
          </cell>
          <cell r="D343">
            <v>2.0539486512837177</v>
          </cell>
          <cell r="E343">
            <v>305</v>
          </cell>
          <cell r="F343">
            <v>2.890995260663507</v>
          </cell>
        </row>
        <row r="344">
          <cell r="B344" t="str">
            <v>تطاوين</v>
          </cell>
          <cell r="C344">
            <v>53</v>
          </cell>
          <cell r="D344">
            <v>0.34449138771530713</v>
          </cell>
          <cell r="E344">
            <v>130</v>
          </cell>
          <cell r="F344">
            <v>1.2322274881516588</v>
          </cell>
        </row>
        <row r="345">
          <cell r="C345">
            <v>15385</v>
          </cell>
          <cell r="D345">
            <v>99.999999999999986</v>
          </cell>
          <cell r="E345">
            <v>10550</v>
          </cell>
          <cell r="F345">
            <v>100</v>
          </cell>
        </row>
        <row r="346">
          <cell r="B346" t="str">
            <v>المصدر :  المعهد الوطني للإحصاء</v>
          </cell>
        </row>
        <row r="348">
          <cell r="A348" t="str">
            <v>جدول 15- الهجرة الخارجية</v>
          </cell>
        </row>
        <row r="349">
          <cell r="A349" t="str">
            <v xml:space="preserve"> توزيع المهاجرين حسب المعتمدية  سنة 1994</v>
          </cell>
        </row>
        <row r="350">
          <cell r="B350" t="str">
            <v>المعتمدية</v>
          </cell>
          <cell r="D350" t="str">
            <v>عدد التونسيين بالخارج</v>
          </cell>
        </row>
        <row r="351">
          <cell r="B351" t="str">
            <v>بنزرت الشمالية</v>
          </cell>
          <cell r="E351">
            <v>3200</v>
          </cell>
        </row>
        <row r="352">
          <cell r="B352" t="str">
            <v>بنزرت الجنوبية</v>
          </cell>
          <cell r="E352">
            <v>816</v>
          </cell>
        </row>
        <row r="353">
          <cell r="B353" t="str">
            <v>منزل جميل</v>
          </cell>
          <cell r="E353">
            <v>4500</v>
          </cell>
        </row>
        <row r="354">
          <cell r="B354" t="str">
            <v>رأس الجبل</v>
          </cell>
          <cell r="E354">
            <v>4836</v>
          </cell>
        </row>
        <row r="355">
          <cell r="B355" t="str">
            <v>منزل بورقيبة</v>
          </cell>
          <cell r="E355">
            <v>1890</v>
          </cell>
        </row>
        <row r="356">
          <cell r="B356" t="str">
            <v>غزالة</v>
          </cell>
          <cell r="E356">
            <v>396</v>
          </cell>
        </row>
        <row r="357">
          <cell r="B357" t="str">
            <v>سجنان</v>
          </cell>
          <cell r="E357">
            <v>381</v>
          </cell>
        </row>
        <row r="358">
          <cell r="B358" t="str">
            <v>أوتيك</v>
          </cell>
          <cell r="E358">
            <v>312</v>
          </cell>
        </row>
        <row r="359">
          <cell r="B359" t="str">
            <v>ماطر</v>
          </cell>
          <cell r="E359">
            <v>1600</v>
          </cell>
        </row>
        <row r="360">
          <cell r="B360" t="str">
            <v>جومين</v>
          </cell>
          <cell r="E360">
            <v>332</v>
          </cell>
        </row>
        <row r="361">
          <cell r="B361" t="str">
            <v>العالية</v>
          </cell>
          <cell r="E361">
            <v>2900</v>
          </cell>
        </row>
        <row r="362">
          <cell r="B362" t="str">
            <v>جرزونة</v>
          </cell>
          <cell r="E362">
            <v>1724</v>
          </cell>
        </row>
        <row r="363">
          <cell r="B363" t="str">
            <v>تينجة</v>
          </cell>
          <cell r="E363">
            <v>998</v>
          </cell>
        </row>
        <row r="364">
          <cell r="B364" t="str">
            <v>غارالملح</v>
          </cell>
          <cell r="E364">
            <v>815</v>
          </cell>
        </row>
        <row r="365">
          <cell r="B365" t="str">
            <v>الولاية</v>
          </cell>
          <cell r="E365">
            <v>24700</v>
          </cell>
        </row>
        <row r="366">
          <cell r="B366" t="str">
            <v>المصدر :  المندوبية الجهوية لديوان التونسيين بالخارج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9"/>
  <sheetViews>
    <sheetView rightToLeft="1" view="pageBreakPreview" zoomScale="60" workbookViewId="0">
      <selection activeCell="E28" sqref="E28"/>
    </sheetView>
  </sheetViews>
  <sheetFormatPr baseColWidth="10" defaultColWidth="11.5703125" defaultRowHeight="12.75"/>
  <cols>
    <col min="1" max="1" width="60.7109375" style="1" customWidth="1"/>
    <col min="2" max="16384" width="11.5703125" style="1"/>
  </cols>
  <sheetData>
    <row r="3" spans="1:1" ht="78" customHeight="1">
      <c r="A3" s="48" t="s">
        <v>123</v>
      </c>
    </row>
    <row r="4" spans="1:1" ht="78" customHeight="1">
      <c r="A4" s="49" t="s">
        <v>124</v>
      </c>
    </row>
    <row r="8" spans="1:1" ht="30" customHeight="1"/>
    <row r="9" spans="1:1" ht="30" customHeight="1"/>
  </sheetData>
  <printOptions horizontalCentered="1" verticalCentered="1"/>
  <pageMargins left="0.39370078740157483" right="0.39370078740157483" top="0.39370078740157483" bottom="0.39370078740157483" header="0.11811023622047245" footer="0.118110236220472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3:M16"/>
  <sheetViews>
    <sheetView rightToLeft="1" zoomScaleNormal="100" zoomScaleSheetLayoutView="93" workbookViewId="0">
      <selection activeCell="H11" sqref="H11"/>
    </sheetView>
  </sheetViews>
  <sheetFormatPr baseColWidth="10" defaultRowHeight="12.75"/>
  <cols>
    <col min="1" max="1" width="6.28515625" customWidth="1"/>
    <col min="2" max="2" width="16.140625" customWidth="1"/>
    <col min="12" max="12" width="29" customWidth="1"/>
    <col min="13" max="13" width="17.140625" customWidth="1"/>
  </cols>
  <sheetData>
    <row r="3" spans="2:13" ht="18">
      <c r="B3" s="481" t="s">
        <v>248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2:13" ht="18">
      <c r="B4" s="482" t="s">
        <v>153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2:13" ht="15.75" thickBot="1">
      <c r="B5" s="40" t="s">
        <v>34</v>
      </c>
      <c r="C5" s="180"/>
      <c r="D5" s="181"/>
      <c r="E5" s="181"/>
      <c r="F5" s="182"/>
      <c r="G5" s="182"/>
      <c r="H5" s="182"/>
      <c r="I5" s="7"/>
      <c r="J5" s="6"/>
      <c r="K5" s="6"/>
      <c r="M5" s="38" t="s">
        <v>43</v>
      </c>
    </row>
    <row r="6" spans="2:13" ht="31.5" customHeight="1" thickBot="1">
      <c r="B6" s="497" t="s">
        <v>3</v>
      </c>
      <c r="C6" s="412" t="s">
        <v>67</v>
      </c>
      <c r="D6" s="413"/>
      <c r="E6" s="414"/>
      <c r="F6" s="412" t="s">
        <v>68</v>
      </c>
      <c r="G6" s="413"/>
      <c r="H6" s="414"/>
      <c r="I6" s="412" t="s">
        <v>236</v>
      </c>
      <c r="J6" s="413"/>
      <c r="K6" s="414"/>
      <c r="L6" s="500" t="s">
        <v>2</v>
      </c>
      <c r="M6" s="397" t="s">
        <v>194</v>
      </c>
    </row>
    <row r="7" spans="2:13" ht="15" customHeight="1">
      <c r="B7" s="498"/>
      <c r="C7" s="503" t="s">
        <v>111</v>
      </c>
      <c r="D7" s="504"/>
      <c r="E7" s="505"/>
      <c r="F7" s="503" t="s">
        <v>69</v>
      </c>
      <c r="G7" s="504"/>
      <c r="H7" s="505"/>
      <c r="I7" s="503" t="s">
        <v>110</v>
      </c>
      <c r="J7" s="504"/>
      <c r="K7" s="505"/>
      <c r="L7" s="501"/>
      <c r="M7" s="398"/>
    </row>
    <row r="8" spans="2:13" ht="15.75">
      <c r="B8" s="499"/>
      <c r="C8" s="256">
        <v>2015</v>
      </c>
      <c r="D8" s="55">
        <v>2016</v>
      </c>
      <c r="E8" s="257">
        <v>2017</v>
      </c>
      <c r="F8" s="55">
        <v>2015</v>
      </c>
      <c r="G8" s="257">
        <v>2016</v>
      </c>
      <c r="H8" s="257">
        <v>2017</v>
      </c>
      <c r="I8" s="256">
        <v>2015</v>
      </c>
      <c r="J8" s="55">
        <v>2016</v>
      </c>
      <c r="K8" s="257">
        <v>2017</v>
      </c>
      <c r="L8" s="502"/>
      <c r="M8" s="398"/>
    </row>
    <row r="9" spans="2:13" ht="24.75" customHeight="1">
      <c r="B9" s="247" t="s">
        <v>208</v>
      </c>
      <c r="C9" s="258">
        <v>333</v>
      </c>
      <c r="D9" s="259">
        <v>274</v>
      </c>
      <c r="E9" s="259">
        <v>292</v>
      </c>
      <c r="F9" s="178"/>
      <c r="G9" s="178"/>
      <c r="H9" s="178">
        <v>19</v>
      </c>
      <c r="I9" s="259">
        <v>1000</v>
      </c>
      <c r="J9" s="259">
        <v>1064</v>
      </c>
      <c r="K9" s="260">
        <v>1014</v>
      </c>
      <c r="L9" s="358" t="s">
        <v>214</v>
      </c>
      <c r="M9" s="79">
        <v>1651</v>
      </c>
    </row>
    <row r="10" spans="2:13" ht="24.75" customHeight="1">
      <c r="B10" s="249" t="s">
        <v>209</v>
      </c>
      <c r="C10" s="261">
        <v>93</v>
      </c>
      <c r="D10" s="262">
        <v>39</v>
      </c>
      <c r="E10" s="262">
        <v>128</v>
      </c>
      <c r="F10" s="178"/>
      <c r="G10" s="178"/>
      <c r="H10" s="178"/>
      <c r="I10" s="262">
        <v>696</v>
      </c>
      <c r="J10" s="262">
        <v>690</v>
      </c>
      <c r="K10" s="263">
        <v>656</v>
      </c>
      <c r="L10" s="359" t="s">
        <v>215</v>
      </c>
      <c r="M10" s="81">
        <v>1652</v>
      </c>
    </row>
    <row r="11" spans="2:13" ht="24.75" customHeight="1">
      <c r="B11" s="249" t="s">
        <v>210</v>
      </c>
      <c r="C11" s="261">
        <v>110</v>
      </c>
      <c r="D11" s="262">
        <v>61</v>
      </c>
      <c r="E11" s="262">
        <v>96</v>
      </c>
      <c r="F11" s="178"/>
      <c r="G11" s="178"/>
      <c r="H11" s="178">
        <v>53</v>
      </c>
      <c r="I11" s="262">
        <v>1033</v>
      </c>
      <c r="J11" s="262">
        <v>1079</v>
      </c>
      <c r="K11" s="263">
        <v>1050</v>
      </c>
      <c r="L11" s="359" t="s">
        <v>216</v>
      </c>
      <c r="M11" s="81">
        <v>1653</v>
      </c>
    </row>
    <row r="12" spans="2:13" ht="24.75" customHeight="1">
      <c r="B12" s="249" t="s">
        <v>211</v>
      </c>
      <c r="C12" s="261">
        <v>787</v>
      </c>
      <c r="D12" s="262">
        <v>804</v>
      </c>
      <c r="E12" s="262">
        <v>817</v>
      </c>
      <c r="F12" s="178"/>
      <c r="G12" s="178"/>
      <c r="H12" s="178">
        <v>28</v>
      </c>
      <c r="I12" s="262">
        <v>2542</v>
      </c>
      <c r="J12" s="262">
        <v>2723</v>
      </c>
      <c r="K12" s="263">
        <v>2510</v>
      </c>
      <c r="L12" s="359" t="s">
        <v>217</v>
      </c>
      <c r="M12" s="81">
        <v>1654</v>
      </c>
    </row>
    <row r="13" spans="2:13" ht="23.25" customHeight="1">
      <c r="B13" s="249" t="s">
        <v>212</v>
      </c>
      <c r="C13" s="261">
        <v>2350</v>
      </c>
      <c r="D13" s="262">
        <v>2319</v>
      </c>
      <c r="E13" s="262">
        <v>2611</v>
      </c>
      <c r="F13" s="178"/>
      <c r="G13" s="178"/>
      <c r="H13" s="178"/>
      <c r="I13" s="262">
        <v>366</v>
      </c>
      <c r="J13" s="262">
        <v>385</v>
      </c>
      <c r="K13" s="263">
        <v>357</v>
      </c>
      <c r="L13" s="359" t="s">
        <v>218</v>
      </c>
      <c r="M13" s="81">
        <v>1655</v>
      </c>
    </row>
    <row r="14" spans="2:13" ht="25.5" customHeight="1">
      <c r="B14" s="249" t="s">
        <v>213</v>
      </c>
      <c r="C14" s="261">
        <v>270</v>
      </c>
      <c r="D14" s="264">
        <v>205</v>
      </c>
      <c r="E14" s="264">
        <v>322</v>
      </c>
      <c r="F14" s="178"/>
      <c r="G14" s="179"/>
      <c r="H14" s="179"/>
      <c r="I14" s="262">
        <v>482</v>
      </c>
      <c r="J14" s="264">
        <v>485</v>
      </c>
      <c r="K14" s="265">
        <v>377</v>
      </c>
      <c r="L14" s="359" t="s">
        <v>219</v>
      </c>
      <c r="M14" s="360">
        <v>1656</v>
      </c>
    </row>
    <row r="15" spans="2:13" ht="16.5" thickBot="1">
      <c r="B15" s="251" t="s">
        <v>50</v>
      </c>
      <c r="C15" s="266">
        <f>SUM(C9:C14)</f>
        <v>3943</v>
      </c>
      <c r="D15" s="267">
        <f t="shared" ref="D15" si="0">SUM(D9:D14)</f>
        <v>3702</v>
      </c>
      <c r="E15" s="268">
        <f>SUM(E9:E14)</f>
        <v>4266</v>
      </c>
      <c r="F15" s="266"/>
      <c r="G15" s="267"/>
      <c r="H15" s="268">
        <f>SUM(H9:H14)</f>
        <v>100</v>
      </c>
      <c r="I15" s="266">
        <f>SUM(I9:I14)</f>
        <v>6119</v>
      </c>
      <c r="J15" s="267">
        <f>SUM(J9:J14)</f>
        <v>6426</v>
      </c>
      <c r="K15" s="267">
        <f>SUM(K9:K14)</f>
        <v>5964</v>
      </c>
      <c r="L15" s="255" t="s">
        <v>8</v>
      </c>
      <c r="M15" s="252"/>
    </row>
    <row r="16" spans="2:13" ht="15">
      <c r="B16" s="39" t="s">
        <v>15</v>
      </c>
      <c r="C16" s="21"/>
      <c r="D16" s="21"/>
      <c r="E16" s="21"/>
      <c r="F16" s="10"/>
      <c r="G16" s="10"/>
      <c r="H16" s="10"/>
      <c r="I16" s="10"/>
      <c r="J16" s="11"/>
      <c r="K16" s="11"/>
      <c r="M16" s="38" t="s">
        <v>144</v>
      </c>
    </row>
  </sheetData>
  <mergeCells count="11">
    <mergeCell ref="M6:M8"/>
    <mergeCell ref="B3:L3"/>
    <mergeCell ref="B4:L4"/>
    <mergeCell ref="B6:B8"/>
    <mergeCell ref="C6:E6"/>
    <mergeCell ref="F6:H6"/>
    <mergeCell ref="I6:K6"/>
    <mergeCell ref="L6:L8"/>
    <mergeCell ref="C7:E7"/>
    <mergeCell ref="F7:H7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&amp;LCommissariat Général au Développement Régional&amp;Rالمندوبية العامة للتنمية الجهوية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P16"/>
  <sheetViews>
    <sheetView showGridLines="0" showRowColHeaders="0" rightToLeft="1" view="pageBreakPreview" zoomScale="82" zoomScaleSheetLayoutView="82" workbookViewId="0">
      <selection activeCell="I25" sqref="I25"/>
    </sheetView>
  </sheetViews>
  <sheetFormatPr baseColWidth="10" defaultRowHeight="12.75"/>
  <cols>
    <col min="1" max="1" width="15" customWidth="1"/>
    <col min="14" max="14" width="29.5703125" customWidth="1"/>
    <col min="15" max="15" width="19.42578125" customWidth="1"/>
  </cols>
  <sheetData>
    <row r="3" spans="1:16" ht="18">
      <c r="A3" s="45"/>
      <c r="B3" s="481" t="s">
        <v>237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5"/>
      <c r="N3" s="45"/>
      <c r="O3" s="45"/>
      <c r="P3" s="45"/>
    </row>
    <row r="4" spans="1:16" ht="18">
      <c r="A4" s="69"/>
      <c r="B4" s="482" t="s">
        <v>154</v>
      </c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69"/>
      <c r="N4" s="69"/>
      <c r="O4" s="69"/>
      <c r="P4" s="69"/>
    </row>
    <row r="5" spans="1:16" ht="15.75" thickBot="1">
      <c r="A5" s="40" t="s">
        <v>34</v>
      </c>
      <c r="B5" s="180"/>
      <c r="C5" s="181"/>
      <c r="D5" s="181"/>
      <c r="E5" s="182"/>
      <c r="F5" s="182"/>
      <c r="G5" s="182"/>
      <c r="H5" s="7"/>
      <c r="I5" s="6"/>
      <c r="J5" s="6"/>
      <c r="K5" s="6"/>
      <c r="L5" s="6"/>
      <c r="M5" s="6"/>
      <c r="O5" s="38" t="s">
        <v>43</v>
      </c>
    </row>
    <row r="6" spans="1:16" ht="47.25" customHeight="1" thickBot="1">
      <c r="A6" s="506" t="s">
        <v>3</v>
      </c>
      <c r="B6" s="407" t="s">
        <v>71</v>
      </c>
      <c r="C6" s="509"/>
      <c r="D6" s="510"/>
      <c r="E6" s="407" t="s">
        <v>72</v>
      </c>
      <c r="F6" s="509"/>
      <c r="G6" s="510"/>
      <c r="H6" s="407" t="s">
        <v>73</v>
      </c>
      <c r="I6" s="509"/>
      <c r="J6" s="510"/>
      <c r="K6" s="407" t="s">
        <v>152</v>
      </c>
      <c r="L6" s="509"/>
      <c r="M6" s="510"/>
      <c r="N6" s="500" t="s">
        <v>2</v>
      </c>
      <c r="O6" s="397" t="s">
        <v>194</v>
      </c>
    </row>
    <row r="7" spans="1:16" ht="15" customHeight="1">
      <c r="A7" s="507"/>
      <c r="B7" s="503" t="s">
        <v>74</v>
      </c>
      <c r="C7" s="504"/>
      <c r="D7" s="505"/>
      <c r="E7" s="503" t="s">
        <v>75</v>
      </c>
      <c r="F7" s="504"/>
      <c r="G7" s="505"/>
      <c r="H7" s="503" t="s">
        <v>129</v>
      </c>
      <c r="I7" s="504"/>
      <c r="J7" s="505"/>
      <c r="K7" s="503" t="s">
        <v>151</v>
      </c>
      <c r="L7" s="504"/>
      <c r="M7" s="505"/>
      <c r="N7" s="501"/>
      <c r="O7" s="398"/>
    </row>
    <row r="8" spans="1:16" ht="15.75">
      <c r="A8" s="508"/>
      <c r="B8" s="297">
        <v>2015</v>
      </c>
      <c r="C8" s="287">
        <v>2016</v>
      </c>
      <c r="D8" s="298">
        <v>2017</v>
      </c>
      <c r="E8" s="297">
        <v>2015</v>
      </c>
      <c r="F8" s="287">
        <v>2016</v>
      </c>
      <c r="G8" s="298">
        <v>2017</v>
      </c>
      <c r="H8" s="297">
        <v>2015</v>
      </c>
      <c r="I8" s="287">
        <v>2016</v>
      </c>
      <c r="J8" s="298">
        <v>2017</v>
      </c>
      <c r="K8" s="297">
        <v>2015</v>
      </c>
      <c r="L8" s="287">
        <v>2016</v>
      </c>
      <c r="M8" s="298">
        <v>2017</v>
      </c>
      <c r="N8" s="502"/>
      <c r="O8" s="399"/>
    </row>
    <row r="9" spans="1:16" ht="15">
      <c r="A9" s="247" t="s">
        <v>208</v>
      </c>
      <c r="B9" s="299">
        <v>10635</v>
      </c>
      <c r="C9" s="288">
        <v>10870</v>
      </c>
      <c r="D9" s="300">
        <v>11100</v>
      </c>
      <c r="E9" s="299">
        <v>238</v>
      </c>
      <c r="F9" s="288">
        <v>327</v>
      </c>
      <c r="G9" s="300">
        <v>470</v>
      </c>
      <c r="H9" s="299">
        <v>5158</v>
      </c>
      <c r="I9" s="288">
        <v>5195</v>
      </c>
      <c r="J9" s="300">
        <v>5158</v>
      </c>
      <c r="K9" s="299">
        <v>9419</v>
      </c>
      <c r="L9" s="288">
        <v>9566</v>
      </c>
      <c r="M9" s="300">
        <v>9721</v>
      </c>
      <c r="N9" s="253" t="s">
        <v>214</v>
      </c>
      <c r="O9" s="248">
        <v>1651</v>
      </c>
    </row>
    <row r="10" spans="1:16" ht="15">
      <c r="A10" s="249" t="s">
        <v>209</v>
      </c>
      <c r="B10" s="301">
        <v>5230</v>
      </c>
      <c r="C10" s="289">
        <v>6000</v>
      </c>
      <c r="D10" s="302">
        <v>6500</v>
      </c>
      <c r="E10" s="301">
        <v>67</v>
      </c>
      <c r="F10" s="289">
        <v>85</v>
      </c>
      <c r="G10" s="302">
        <v>120</v>
      </c>
      <c r="H10" s="301">
        <v>770</v>
      </c>
      <c r="I10" s="289">
        <v>740</v>
      </c>
      <c r="J10" s="302">
        <v>700</v>
      </c>
      <c r="K10" s="301">
        <v>8047</v>
      </c>
      <c r="L10" s="289">
        <v>8118</v>
      </c>
      <c r="M10" s="302">
        <v>8262</v>
      </c>
      <c r="N10" s="254" t="s">
        <v>215</v>
      </c>
      <c r="O10" s="250">
        <v>1652</v>
      </c>
    </row>
    <row r="11" spans="1:16" ht="15">
      <c r="A11" s="249" t="s">
        <v>210</v>
      </c>
      <c r="B11" s="303">
        <v>18397</v>
      </c>
      <c r="C11" s="290">
        <v>17618</v>
      </c>
      <c r="D11" s="304">
        <v>16000</v>
      </c>
      <c r="E11" s="303">
        <v>85</v>
      </c>
      <c r="F11" s="290">
        <v>158</v>
      </c>
      <c r="G11" s="304">
        <v>157</v>
      </c>
      <c r="H11" s="303">
        <v>7034</v>
      </c>
      <c r="I11" s="290">
        <v>8000</v>
      </c>
      <c r="J11" s="304">
        <v>9022</v>
      </c>
      <c r="K11" s="303">
        <v>7065</v>
      </c>
      <c r="L11" s="290">
        <v>7179</v>
      </c>
      <c r="M11" s="304">
        <v>7348</v>
      </c>
      <c r="N11" s="254" t="s">
        <v>216</v>
      </c>
      <c r="O11" s="250">
        <v>1653</v>
      </c>
    </row>
    <row r="12" spans="1:16" ht="15">
      <c r="A12" s="249" t="s">
        <v>211</v>
      </c>
      <c r="B12" s="303">
        <v>23000</v>
      </c>
      <c r="C12" s="290">
        <v>25125</v>
      </c>
      <c r="D12" s="304">
        <v>24560</v>
      </c>
      <c r="E12" s="303">
        <v>945</v>
      </c>
      <c r="F12" s="290">
        <v>795</v>
      </c>
      <c r="G12" s="304">
        <v>308</v>
      </c>
      <c r="H12" s="303">
        <v>7630</v>
      </c>
      <c r="I12" s="290">
        <v>7758</v>
      </c>
      <c r="J12" s="304">
        <v>7580</v>
      </c>
      <c r="K12" s="303">
        <v>13469</v>
      </c>
      <c r="L12" s="290">
        <v>13883</v>
      </c>
      <c r="M12" s="304">
        <v>14141</v>
      </c>
      <c r="N12" s="254" t="s">
        <v>217</v>
      </c>
      <c r="O12" s="250">
        <v>1654</v>
      </c>
    </row>
    <row r="13" spans="1:16" ht="15">
      <c r="A13" s="249" t="s">
        <v>212</v>
      </c>
      <c r="B13" s="303">
        <v>6408</v>
      </c>
      <c r="C13" s="290">
        <v>6450</v>
      </c>
      <c r="D13" s="304">
        <v>6100</v>
      </c>
      <c r="E13" s="303">
        <v>300</v>
      </c>
      <c r="F13" s="290">
        <v>375</v>
      </c>
      <c r="G13" s="304">
        <v>375</v>
      </c>
      <c r="H13" s="303">
        <v>800</v>
      </c>
      <c r="I13" s="290">
        <v>800</v>
      </c>
      <c r="J13" s="304">
        <v>830</v>
      </c>
      <c r="K13" s="303">
        <v>8931</v>
      </c>
      <c r="L13" s="290">
        <v>9082</v>
      </c>
      <c r="M13" s="304">
        <v>9261</v>
      </c>
      <c r="N13" s="254" t="s">
        <v>218</v>
      </c>
      <c r="O13" s="250">
        <v>1655</v>
      </c>
    </row>
    <row r="14" spans="1:16" ht="15.75" thickBot="1">
      <c r="A14" s="292" t="s">
        <v>213</v>
      </c>
      <c r="B14" s="305">
        <v>4730</v>
      </c>
      <c r="C14" s="293">
        <v>4637</v>
      </c>
      <c r="D14" s="306">
        <v>4140</v>
      </c>
      <c r="E14" s="305">
        <v>20</v>
      </c>
      <c r="F14" s="293">
        <v>36</v>
      </c>
      <c r="G14" s="306">
        <v>70</v>
      </c>
      <c r="H14" s="305">
        <v>1240</v>
      </c>
      <c r="I14" s="293">
        <v>1295</v>
      </c>
      <c r="J14" s="306">
        <v>1325</v>
      </c>
      <c r="K14" s="305">
        <v>6730</v>
      </c>
      <c r="L14" s="293">
        <v>6779</v>
      </c>
      <c r="M14" s="306">
        <v>6813</v>
      </c>
      <c r="N14" s="295" t="s">
        <v>219</v>
      </c>
      <c r="O14" s="294">
        <v>1656</v>
      </c>
    </row>
    <row r="15" spans="1:16" ht="18.75" thickBot="1">
      <c r="A15" s="291" t="s">
        <v>50</v>
      </c>
      <c r="B15" s="307">
        <f>SUM(B9:B14)</f>
        <v>68400</v>
      </c>
      <c r="C15" s="308">
        <f t="shared" ref="C15:D15" si="0">SUM(C9:C14)</f>
        <v>70700</v>
      </c>
      <c r="D15" s="309">
        <f t="shared" si="0"/>
        <v>68400</v>
      </c>
      <c r="E15" s="307">
        <f t="shared" ref="E15" si="1">SUM(E9:E14)</f>
        <v>1655</v>
      </c>
      <c r="F15" s="308">
        <f t="shared" ref="F15" si="2">SUM(F9:F14)</f>
        <v>1776</v>
      </c>
      <c r="G15" s="309">
        <f>SUM(G9:G14)</f>
        <v>1500</v>
      </c>
      <c r="H15" s="307">
        <f t="shared" ref="H15" si="3">SUM(H9:H14)</f>
        <v>22632</v>
      </c>
      <c r="I15" s="308">
        <f t="shared" ref="I15" si="4">SUM(I9:I14)</f>
        <v>23788</v>
      </c>
      <c r="J15" s="309">
        <f t="shared" ref="J15" si="5">SUM(J9:J14)</f>
        <v>24615</v>
      </c>
      <c r="K15" s="307">
        <f t="shared" ref="K15" si="6">SUM(K9:K14)</f>
        <v>53661</v>
      </c>
      <c r="L15" s="308">
        <f t="shared" ref="L15:M15" si="7">SUM(L9:L14)</f>
        <v>54607</v>
      </c>
      <c r="M15" s="308">
        <f t="shared" si="7"/>
        <v>55546</v>
      </c>
      <c r="N15" s="296" t="s">
        <v>8</v>
      </c>
    </row>
    <row r="16" spans="1:16" ht="15">
      <c r="A16" s="39" t="s">
        <v>15</v>
      </c>
      <c r="B16" s="18"/>
      <c r="C16" s="18"/>
      <c r="D16" s="18"/>
      <c r="E16" s="7"/>
      <c r="F16" s="7"/>
      <c r="G16" s="7"/>
      <c r="H16" s="7"/>
      <c r="I16" s="1"/>
      <c r="J16" s="1"/>
      <c r="K16" s="1"/>
      <c r="L16" s="1"/>
      <c r="M16" s="1"/>
      <c r="N16" s="38" t="s">
        <v>144</v>
      </c>
    </row>
  </sheetData>
  <mergeCells count="13">
    <mergeCell ref="O6:O8"/>
    <mergeCell ref="N6:N8"/>
    <mergeCell ref="B7:D7"/>
    <mergeCell ref="E7:G7"/>
    <mergeCell ref="H7:J7"/>
    <mergeCell ref="K7:M7"/>
    <mergeCell ref="B3:L3"/>
    <mergeCell ref="B4:L4"/>
    <mergeCell ref="A6:A8"/>
    <mergeCell ref="B6:D6"/>
    <mergeCell ref="E6:G6"/>
    <mergeCell ref="H6:J6"/>
    <mergeCell ref="K6:M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&amp;LCommissarit Général au Développement Régional&amp;Rالمندوبية العامة للتنمية الجهوية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41">
    <tabColor rgb="FF00B0F0"/>
    <pageSetUpPr fitToPage="1"/>
  </sheetPr>
  <dimension ref="A1:L34"/>
  <sheetViews>
    <sheetView rightToLeft="1" view="pageBreakPreview" zoomScale="90" zoomScaleSheetLayoutView="90" workbookViewId="0">
      <pane ySplit="7" topLeftCell="A8" activePane="bottomLeft" state="frozenSplit"/>
      <selection activeCell="N30" sqref="N30"/>
      <selection pane="bottomLeft" activeCell="J15" sqref="J15"/>
    </sheetView>
  </sheetViews>
  <sheetFormatPr baseColWidth="10" defaultColWidth="11.5703125" defaultRowHeight="12.75"/>
  <cols>
    <col min="1" max="1" width="16.5703125" style="1" customWidth="1"/>
    <col min="2" max="10" width="9.7109375" style="1" customWidth="1"/>
    <col min="11" max="11" width="31.5703125" style="1" customWidth="1"/>
    <col min="12" max="12" width="19.140625" style="1" customWidth="1"/>
    <col min="13" max="16384" width="11.5703125" style="1"/>
  </cols>
  <sheetData>
    <row r="1" spans="1:12" ht="30" customHeight="1"/>
    <row r="2" spans="1:12" ht="30" customHeight="1">
      <c r="A2" s="481" t="s">
        <v>64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2" ht="30" customHeight="1">
      <c r="A3" s="482" t="s">
        <v>65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2" ht="15.75" thickBot="1">
      <c r="A4" s="40" t="s">
        <v>66</v>
      </c>
      <c r="B4" s="180"/>
      <c r="C4" s="181"/>
      <c r="D4" s="181"/>
      <c r="E4" s="182"/>
      <c r="F4" s="182"/>
      <c r="G4" s="182"/>
      <c r="H4" s="7"/>
      <c r="I4" s="6"/>
      <c r="J4" s="6"/>
      <c r="K4" s="38" t="s">
        <v>70</v>
      </c>
    </row>
    <row r="5" spans="1:12" ht="20.100000000000001" customHeight="1">
      <c r="A5" s="457" t="s">
        <v>3</v>
      </c>
      <c r="B5" s="461" t="s">
        <v>67</v>
      </c>
      <c r="C5" s="462"/>
      <c r="D5" s="463"/>
      <c r="E5" s="461" t="s">
        <v>68</v>
      </c>
      <c r="F5" s="462"/>
      <c r="G5" s="463"/>
      <c r="H5" s="461" t="s">
        <v>238</v>
      </c>
      <c r="I5" s="462"/>
      <c r="J5" s="463"/>
      <c r="K5" s="486" t="s">
        <v>2</v>
      </c>
      <c r="L5" s="468" t="s">
        <v>194</v>
      </c>
    </row>
    <row r="6" spans="1:12" ht="20.100000000000001" customHeight="1">
      <c r="A6" s="458"/>
      <c r="B6" s="473" t="s">
        <v>111</v>
      </c>
      <c r="C6" s="474"/>
      <c r="D6" s="475"/>
      <c r="E6" s="473" t="s">
        <v>69</v>
      </c>
      <c r="F6" s="474"/>
      <c r="G6" s="475"/>
      <c r="H6" s="473" t="s">
        <v>110</v>
      </c>
      <c r="I6" s="474"/>
      <c r="J6" s="475"/>
      <c r="K6" s="487"/>
      <c r="L6" s="469"/>
    </row>
    <row r="7" spans="1:12" ht="20.100000000000001" customHeight="1" thickBot="1">
      <c r="A7" s="511"/>
      <c r="B7" s="190">
        <v>2015</v>
      </c>
      <c r="C7" s="191">
        <v>2016</v>
      </c>
      <c r="D7" s="192">
        <v>2017</v>
      </c>
      <c r="E7" s="190">
        <v>2015</v>
      </c>
      <c r="F7" s="191">
        <v>2016</v>
      </c>
      <c r="G7" s="192">
        <v>2017</v>
      </c>
      <c r="H7" s="190">
        <v>2015</v>
      </c>
      <c r="I7" s="191">
        <v>2016</v>
      </c>
      <c r="J7" s="192">
        <v>2017</v>
      </c>
      <c r="K7" s="488"/>
      <c r="L7" s="480"/>
    </row>
    <row r="8" spans="1:12" ht="36" customHeight="1">
      <c r="A8" s="159" t="s">
        <v>208</v>
      </c>
      <c r="B8" s="187">
        <v>10778</v>
      </c>
      <c r="C8" s="188">
        <v>9060</v>
      </c>
      <c r="D8" s="189">
        <v>10245</v>
      </c>
      <c r="E8" s="187"/>
      <c r="F8" s="188"/>
      <c r="G8" s="189">
        <v>14.5</v>
      </c>
      <c r="H8" s="187">
        <v>11074</v>
      </c>
      <c r="I8" s="188">
        <v>9898</v>
      </c>
      <c r="J8" s="189">
        <v>6500</v>
      </c>
      <c r="K8" s="163" t="s">
        <v>214</v>
      </c>
      <c r="L8" s="164">
        <v>1651</v>
      </c>
    </row>
    <row r="9" spans="1:12" ht="36" customHeight="1">
      <c r="A9" s="157" t="s">
        <v>209</v>
      </c>
      <c r="B9" s="183">
        <v>3575</v>
      </c>
      <c r="C9" s="178">
        <v>1600</v>
      </c>
      <c r="D9" s="184">
        <v>4146</v>
      </c>
      <c r="E9" s="183"/>
      <c r="F9" s="178"/>
      <c r="G9" s="184"/>
      <c r="H9" s="183">
        <v>2190</v>
      </c>
      <c r="I9" s="178">
        <v>2271</v>
      </c>
      <c r="J9" s="184">
        <v>1450</v>
      </c>
      <c r="K9" s="148" t="s">
        <v>215</v>
      </c>
      <c r="L9" s="146">
        <v>1652</v>
      </c>
    </row>
    <row r="10" spans="1:12" ht="36" customHeight="1">
      <c r="A10" s="157" t="s">
        <v>210</v>
      </c>
      <c r="B10" s="183">
        <v>5615</v>
      </c>
      <c r="C10" s="178">
        <v>1950</v>
      </c>
      <c r="D10" s="184">
        <v>4530</v>
      </c>
      <c r="E10" s="183"/>
      <c r="F10" s="178"/>
      <c r="G10" s="184">
        <v>48</v>
      </c>
      <c r="H10" s="183">
        <v>4893</v>
      </c>
      <c r="I10" s="178">
        <v>4910</v>
      </c>
      <c r="J10" s="184">
        <v>3430</v>
      </c>
      <c r="K10" s="148" t="s">
        <v>216</v>
      </c>
      <c r="L10" s="146">
        <v>1653</v>
      </c>
    </row>
    <row r="11" spans="1:12" ht="36" customHeight="1">
      <c r="A11" s="157" t="s">
        <v>211</v>
      </c>
      <c r="B11" s="183">
        <v>22665</v>
      </c>
      <c r="C11" s="178">
        <v>25845</v>
      </c>
      <c r="D11" s="184">
        <v>30995</v>
      </c>
      <c r="E11" s="183"/>
      <c r="F11" s="178"/>
      <c r="G11" s="184">
        <v>27</v>
      </c>
      <c r="H11" s="183">
        <v>5068</v>
      </c>
      <c r="I11" s="178">
        <v>5638</v>
      </c>
      <c r="J11" s="184">
        <v>3950</v>
      </c>
      <c r="K11" s="148" t="s">
        <v>217</v>
      </c>
      <c r="L11" s="146">
        <v>1654</v>
      </c>
    </row>
    <row r="12" spans="1:12" ht="36" customHeight="1">
      <c r="A12" s="157" t="s">
        <v>212</v>
      </c>
      <c r="B12" s="183">
        <v>94628</v>
      </c>
      <c r="C12" s="178">
        <v>92408</v>
      </c>
      <c r="D12" s="184">
        <v>116725</v>
      </c>
      <c r="E12" s="183"/>
      <c r="F12" s="178"/>
      <c r="G12" s="184"/>
      <c r="H12" s="183">
        <v>1306</v>
      </c>
      <c r="I12" s="178">
        <v>1380</v>
      </c>
      <c r="J12" s="184">
        <v>910</v>
      </c>
      <c r="K12" s="148" t="s">
        <v>218</v>
      </c>
      <c r="L12" s="146">
        <v>1655</v>
      </c>
    </row>
    <row r="13" spans="1:12" ht="36" customHeight="1">
      <c r="A13" s="157" t="s">
        <v>213</v>
      </c>
      <c r="B13" s="183">
        <v>11160</v>
      </c>
      <c r="C13" s="179">
        <v>8300</v>
      </c>
      <c r="D13" s="185">
        <v>13925</v>
      </c>
      <c r="E13" s="183"/>
      <c r="F13" s="179"/>
      <c r="G13" s="185"/>
      <c r="H13" s="183">
        <v>3028</v>
      </c>
      <c r="I13" s="179">
        <v>2772</v>
      </c>
      <c r="J13" s="185">
        <v>1800</v>
      </c>
      <c r="K13" s="148" t="s">
        <v>219</v>
      </c>
      <c r="L13" s="146">
        <v>1656</v>
      </c>
    </row>
    <row r="14" spans="1:12" ht="32.25" customHeight="1" thickBot="1">
      <c r="A14" s="186" t="s">
        <v>50</v>
      </c>
      <c r="B14" s="170">
        <f>SUM(B8:B13)</f>
        <v>148421</v>
      </c>
      <c r="C14" s="171">
        <f t="shared" ref="C14:I14" si="0">SUM(C8:C13)</f>
        <v>139163</v>
      </c>
      <c r="D14" s="172">
        <f>SUM(D8:D13)</f>
        <v>180566</v>
      </c>
      <c r="E14" s="170">
        <f t="shared" si="0"/>
        <v>0</v>
      </c>
      <c r="F14" s="171">
        <f t="shared" si="0"/>
        <v>0</v>
      </c>
      <c r="G14" s="172">
        <f t="shared" si="0"/>
        <v>89.5</v>
      </c>
      <c r="H14" s="170">
        <f t="shared" si="0"/>
        <v>27559</v>
      </c>
      <c r="I14" s="171">
        <f t="shared" si="0"/>
        <v>26869</v>
      </c>
      <c r="J14" s="172">
        <f>SUM(J8:J13)</f>
        <v>18040</v>
      </c>
      <c r="K14" s="478" t="s">
        <v>8</v>
      </c>
      <c r="L14" s="479"/>
    </row>
    <row r="15" spans="1:12" ht="15">
      <c r="A15" s="39" t="s">
        <v>15</v>
      </c>
      <c r="B15" s="21"/>
      <c r="C15" s="21"/>
      <c r="D15" s="21"/>
      <c r="E15" s="10"/>
      <c r="F15" s="10"/>
      <c r="G15" s="10"/>
      <c r="H15" s="10"/>
      <c r="I15" s="11"/>
      <c r="J15" s="11"/>
      <c r="L15" s="38" t="s">
        <v>144</v>
      </c>
    </row>
    <row r="16" spans="1: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7"/>
    </row>
    <row r="18" spans="1:1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7"/>
      <c r="B19" s="22"/>
      <c r="C19" s="22"/>
      <c r="D19" s="22"/>
      <c r="E19" s="7"/>
      <c r="F19" s="7"/>
      <c r="G19" s="7"/>
      <c r="H19" s="7"/>
      <c r="I19" s="7"/>
      <c r="J19" s="7"/>
      <c r="K19" s="7"/>
    </row>
    <row r="20" spans="1:11" ht="12.75" customHeight="1">
      <c r="A20" s="7"/>
      <c r="B20" s="30"/>
      <c r="C20" s="7"/>
      <c r="D20" s="7"/>
      <c r="E20" s="7"/>
      <c r="F20" s="7"/>
      <c r="G20" s="7"/>
      <c r="H20" s="7"/>
      <c r="I20" s="7"/>
      <c r="J20" s="7"/>
      <c r="K20" s="7"/>
    </row>
    <row r="21" spans="1:11" ht="12.75" customHeight="1">
      <c r="A21" s="7"/>
      <c r="B21" s="30"/>
      <c r="C21" s="7"/>
      <c r="D21" s="7"/>
      <c r="E21" s="7"/>
      <c r="F21" s="7"/>
      <c r="G21" s="7"/>
      <c r="H21" s="7"/>
      <c r="I21" s="7"/>
      <c r="J21" s="7"/>
      <c r="K21" s="7"/>
    </row>
    <row r="22" spans="1:11" ht="12.75" customHeight="1">
      <c r="A22" s="7"/>
      <c r="B22" s="30"/>
      <c r="C22" s="7"/>
    </row>
    <row r="23" spans="1:11" ht="12.75" customHeight="1">
      <c r="A23" s="7"/>
      <c r="B23" s="30"/>
      <c r="C23" s="7"/>
      <c r="D23" s="7"/>
      <c r="E23" s="7"/>
      <c r="F23" s="7"/>
      <c r="G23" s="7"/>
      <c r="H23" s="7"/>
      <c r="I23" s="7"/>
      <c r="J23" s="7"/>
      <c r="K23" s="7"/>
    </row>
    <row r="24" spans="1:11" ht="12.75" customHeight="1">
      <c r="A24" s="7"/>
      <c r="B24" s="30"/>
      <c r="C24" s="7"/>
      <c r="D24" s="7"/>
      <c r="E24" s="7"/>
      <c r="F24" s="7"/>
      <c r="G24" s="7"/>
      <c r="H24" s="7"/>
      <c r="I24" s="7"/>
      <c r="J24" s="7"/>
      <c r="K24" s="7"/>
    </row>
    <row r="25" spans="1:11" ht="12.75" customHeight="1">
      <c r="A25" s="7"/>
      <c r="B25" s="30"/>
      <c r="C25" s="7"/>
      <c r="D25" s="7"/>
      <c r="E25" s="46"/>
      <c r="F25" s="46"/>
      <c r="G25" s="46"/>
      <c r="H25" s="7"/>
      <c r="I25" s="7"/>
      <c r="J25" s="7"/>
      <c r="K25" s="7"/>
    </row>
    <row r="26" spans="1:11" ht="12.75" customHeight="1">
      <c r="A26" s="7"/>
      <c r="B26" s="30"/>
      <c r="C26" s="7"/>
      <c r="D26" s="7"/>
      <c r="E26" s="46"/>
      <c r="F26" s="46"/>
      <c r="G26" s="46"/>
      <c r="H26" s="7"/>
      <c r="I26" s="7"/>
      <c r="J26" s="7"/>
      <c r="K26" s="7"/>
    </row>
    <row r="27" spans="1:11" ht="12.75" customHeight="1">
      <c r="A27" s="7"/>
      <c r="B27" s="30"/>
      <c r="C27" s="7"/>
      <c r="D27" s="7"/>
      <c r="E27" s="46"/>
      <c r="F27" s="46"/>
      <c r="G27" s="46"/>
      <c r="H27" s="7"/>
      <c r="I27" s="7"/>
      <c r="J27" s="7"/>
      <c r="K27" s="7"/>
    </row>
    <row r="28" spans="1:11" ht="12.75" customHeight="1">
      <c r="A28" s="7"/>
      <c r="B28" s="30"/>
      <c r="C28" s="7"/>
      <c r="D28" s="7"/>
      <c r="E28" s="46"/>
      <c r="F28" s="46"/>
      <c r="G28" s="46"/>
      <c r="H28" s="7"/>
      <c r="I28" s="7"/>
      <c r="J28" s="7"/>
      <c r="K28" s="7"/>
    </row>
    <row r="29" spans="1:11" ht="12.75" customHeight="1">
      <c r="A29" s="7"/>
      <c r="B29" s="30"/>
      <c r="C29" s="7"/>
      <c r="D29" s="7"/>
      <c r="E29" s="46"/>
      <c r="F29" s="46"/>
      <c r="G29" s="46"/>
      <c r="H29" s="7"/>
      <c r="I29" s="7"/>
      <c r="J29" s="7"/>
      <c r="K29" s="7"/>
    </row>
    <row r="30" spans="1:11" ht="14.25">
      <c r="A30" s="7"/>
      <c r="B30" s="7"/>
      <c r="C30" s="7"/>
      <c r="D30" s="7"/>
      <c r="E30" s="46"/>
      <c r="F30" s="46"/>
      <c r="G30" s="46"/>
      <c r="H30" s="7"/>
      <c r="I30" s="7"/>
      <c r="J30" s="7"/>
      <c r="K30" s="7"/>
    </row>
    <row r="31" spans="1:11" ht="14.25">
      <c r="A31" s="7"/>
      <c r="B31" s="7"/>
      <c r="C31" s="7"/>
      <c r="D31" s="7"/>
      <c r="E31" s="46"/>
      <c r="F31" s="46"/>
      <c r="G31" s="46"/>
      <c r="H31" s="7"/>
      <c r="I31" s="7"/>
      <c r="J31" s="7"/>
      <c r="K31" s="7"/>
    </row>
    <row r="32" spans="1:11" ht="14.25">
      <c r="A32" s="7"/>
      <c r="B32" s="7"/>
      <c r="C32" s="7"/>
      <c r="D32" s="7"/>
      <c r="E32" s="46"/>
      <c r="F32" s="46"/>
      <c r="G32" s="46"/>
      <c r="H32" s="7"/>
      <c r="I32" s="7"/>
      <c r="J32" s="7"/>
      <c r="K32" s="7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mergeCells count="12">
    <mergeCell ref="K14:L14"/>
    <mergeCell ref="L5:L7"/>
    <mergeCell ref="A2:K2"/>
    <mergeCell ref="A3:K3"/>
    <mergeCell ref="A5:A7"/>
    <mergeCell ref="K5:K7"/>
    <mergeCell ref="B5:D5"/>
    <mergeCell ref="E5:G5"/>
    <mergeCell ref="H5:J5"/>
    <mergeCell ref="H6:J6"/>
    <mergeCell ref="E6:G6"/>
    <mergeCell ref="B6:D6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scale="94" firstPageNumber="40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42">
    <tabColor rgb="FF00B0F0"/>
    <pageSetUpPr fitToPage="1"/>
  </sheetPr>
  <dimension ref="A1:O27"/>
  <sheetViews>
    <sheetView rightToLeft="1" view="pageBreakPreview" zoomScale="90" zoomScaleSheetLayoutView="90" workbookViewId="0">
      <pane ySplit="7" topLeftCell="A8" activePane="bottomLeft" state="frozenSplit"/>
      <selection activeCell="N30" sqref="N30"/>
      <selection pane="bottomLeft" activeCell="M15" sqref="M15"/>
    </sheetView>
  </sheetViews>
  <sheetFormatPr baseColWidth="10" defaultColWidth="11.5703125" defaultRowHeight="12.75"/>
  <cols>
    <col min="1" max="1" width="21.5703125" style="1" customWidth="1"/>
    <col min="2" max="13" width="11" style="1" customWidth="1"/>
    <col min="14" max="14" width="30.140625" style="1" customWidth="1"/>
    <col min="15" max="15" width="17.85546875" style="1" customWidth="1"/>
    <col min="16" max="16384" width="11.5703125" style="1"/>
  </cols>
  <sheetData>
    <row r="1" spans="1:15" ht="30" customHeight="1"/>
    <row r="2" spans="1:15" ht="30" customHeight="1">
      <c r="A2" s="481" t="s">
        <v>113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5" ht="30" customHeight="1">
      <c r="A3" s="482" t="s">
        <v>112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</row>
    <row r="4" spans="1:15" ht="15.75" thickBot="1">
      <c r="A4" s="40" t="s">
        <v>66</v>
      </c>
      <c r="B4" s="180"/>
      <c r="C4" s="181"/>
      <c r="D4" s="181"/>
      <c r="E4" s="182"/>
      <c r="F4" s="182"/>
      <c r="G4" s="182"/>
      <c r="H4" s="7"/>
      <c r="I4" s="6"/>
      <c r="J4" s="6"/>
      <c r="K4" s="6"/>
      <c r="L4" s="6"/>
      <c r="M4" s="6"/>
      <c r="O4" s="38" t="s">
        <v>70</v>
      </c>
    </row>
    <row r="5" spans="1:15" ht="20.100000000000001" customHeight="1">
      <c r="A5" s="512" t="s">
        <v>3</v>
      </c>
      <c r="B5" s="461" t="s">
        <v>71</v>
      </c>
      <c r="C5" s="462"/>
      <c r="D5" s="463"/>
      <c r="E5" s="461" t="s">
        <v>72</v>
      </c>
      <c r="F5" s="462"/>
      <c r="G5" s="463"/>
      <c r="H5" s="461" t="s">
        <v>73</v>
      </c>
      <c r="I5" s="462"/>
      <c r="J5" s="463"/>
      <c r="K5" s="461" t="s">
        <v>152</v>
      </c>
      <c r="L5" s="462"/>
      <c r="M5" s="463"/>
      <c r="N5" s="486" t="s">
        <v>2</v>
      </c>
      <c r="O5" s="468" t="s">
        <v>194</v>
      </c>
    </row>
    <row r="6" spans="1:15" ht="20.100000000000001" customHeight="1">
      <c r="A6" s="513"/>
      <c r="B6" s="473" t="s">
        <v>74</v>
      </c>
      <c r="C6" s="474"/>
      <c r="D6" s="475"/>
      <c r="E6" s="473" t="s">
        <v>75</v>
      </c>
      <c r="F6" s="474"/>
      <c r="G6" s="475"/>
      <c r="H6" s="473" t="s">
        <v>129</v>
      </c>
      <c r="I6" s="474"/>
      <c r="J6" s="475"/>
      <c r="K6" s="473" t="s">
        <v>151</v>
      </c>
      <c r="L6" s="474"/>
      <c r="M6" s="475"/>
      <c r="N6" s="487"/>
      <c r="O6" s="469"/>
    </row>
    <row r="7" spans="1:15" ht="20.100000000000001" customHeight="1" thickBot="1">
      <c r="A7" s="513"/>
      <c r="B7" s="194">
        <v>2015</v>
      </c>
      <c r="C7" s="195">
        <v>2016</v>
      </c>
      <c r="D7" s="196">
        <v>2017</v>
      </c>
      <c r="E7" s="194">
        <v>2015</v>
      </c>
      <c r="F7" s="195">
        <v>2016</v>
      </c>
      <c r="G7" s="196">
        <v>2017</v>
      </c>
      <c r="H7" s="194">
        <v>2015</v>
      </c>
      <c r="I7" s="195">
        <v>2016</v>
      </c>
      <c r="J7" s="196">
        <v>2017</v>
      </c>
      <c r="K7" s="194">
        <v>2015</v>
      </c>
      <c r="L7" s="195">
        <v>2016</v>
      </c>
      <c r="M7" s="196">
        <v>2017</v>
      </c>
      <c r="N7" s="487"/>
      <c r="O7" s="469"/>
    </row>
    <row r="8" spans="1:15" ht="45.75" customHeight="1">
      <c r="A8" s="157" t="s">
        <v>208</v>
      </c>
      <c r="B8" s="277">
        <v>8749</v>
      </c>
      <c r="C8" s="278">
        <v>1140</v>
      </c>
      <c r="D8" s="300">
        <v>19046.599999999999</v>
      </c>
      <c r="E8" s="277">
        <v>215</v>
      </c>
      <c r="F8" s="278">
        <v>27</v>
      </c>
      <c r="G8" s="279">
        <v>157.5</v>
      </c>
      <c r="H8" s="277">
        <v>24520</v>
      </c>
      <c r="I8" s="278">
        <v>6590</v>
      </c>
      <c r="J8" s="279">
        <v>4432</v>
      </c>
      <c r="K8" s="277">
        <v>2115</v>
      </c>
      <c r="L8" s="278">
        <v>4020</v>
      </c>
      <c r="M8" s="279">
        <v>1100</v>
      </c>
      <c r="N8" s="148" t="s">
        <v>214</v>
      </c>
      <c r="O8" s="146">
        <v>1651</v>
      </c>
    </row>
    <row r="9" spans="1:15" ht="45.75" customHeight="1">
      <c r="A9" s="157" t="s">
        <v>209</v>
      </c>
      <c r="B9" s="280">
        <v>1470</v>
      </c>
      <c r="C9" s="281">
        <v>165</v>
      </c>
      <c r="D9" s="302">
        <v>9964</v>
      </c>
      <c r="E9" s="280">
        <v>15</v>
      </c>
      <c r="F9" s="281">
        <v>0</v>
      </c>
      <c r="G9" s="282">
        <v>24</v>
      </c>
      <c r="H9" s="280">
        <v>800</v>
      </c>
      <c r="I9" s="281">
        <v>200</v>
      </c>
      <c r="J9" s="282">
        <v>897</v>
      </c>
      <c r="K9" s="280">
        <v>7290</v>
      </c>
      <c r="L9" s="281">
        <v>2350</v>
      </c>
      <c r="M9" s="282">
        <v>800</v>
      </c>
      <c r="N9" s="148" t="s">
        <v>215</v>
      </c>
      <c r="O9" s="146">
        <v>1652</v>
      </c>
    </row>
    <row r="10" spans="1:15" ht="45.75" customHeight="1">
      <c r="A10" s="157" t="s">
        <v>210</v>
      </c>
      <c r="B10" s="199">
        <v>18827</v>
      </c>
      <c r="C10" s="152">
        <v>5755</v>
      </c>
      <c r="D10" s="304">
        <v>24662.5</v>
      </c>
      <c r="E10" s="199">
        <v>55</v>
      </c>
      <c r="F10" s="152">
        <v>150</v>
      </c>
      <c r="G10" s="155">
        <v>244.8</v>
      </c>
      <c r="H10" s="199">
        <v>37960</v>
      </c>
      <c r="I10" s="152">
        <v>8400</v>
      </c>
      <c r="J10" s="155">
        <v>5656.1</v>
      </c>
      <c r="K10" s="199">
        <v>9261</v>
      </c>
      <c r="L10" s="152">
        <v>12770</v>
      </c>
      <c r="M10" s="155">
        <v>5500</v>
      </c>
      <c r="N10" s="148" t="s">
        <v>216</v>
      </c>
      <c r="O10" s="146">
        <v>1653</v>
      </c>
    </row>
    <row r="11" spans="1:15" ht="45.75" customHeight="1">
      <c r="A11" s="157" t="s">
        <v>211</v>
      </c>
      <c r="B11" s="199">
        <v>33387</v>
      </c>
      <c r="C11" s="152">
        <v>10989</v>
      </c>
      <c r="D11" s="304">
        <v>53068.5</v>
      </c>
      <c r="E11" s="199">
        <v>336</v>
      </c>
      <c r="F11" s="152">
        <v>0</v>
      </c>
      <c r="G11" s="155">
        <v>400</v>
      </c>
      <c r="H11" s="199">
        <v>48450</v>
      </c>
      <c r="I11" s="152">
        <v>9870</v>
      </c>
      <c r="J11" s="155">
        <v>11900</v>
      </c>
      <c r="K11" s="199">
        <v>21882</v>
      </c>
      <c r="L11" s="152">
        <v>18130</v>
      </c>
      <c r="M11" s="155">
        <v>11090</v>
      </c>
      <c r="N11" s="148" t="s">
        <v>217</v>
      </c>
      <c r="O11" s="146">
        <v>1654</v>
      </c>
    </row>
    <row r="12" spans="1:15" ht="45.75" customHeight="1">
      <c r="A12" s="157" t="s">
        <v>212</v>
      </c>
      <c r="B12" s="199">
        <v>1341</v>
      </c>
      <c r="C12" s="152">
        <v>1311</v>
      </c>
      <c r="D12" s="304">
        <v>3794</v>
      </c>
      <c r="E12" s="199">
        <v>112</v>
      </c>
      <c r="F12" s="152">
        <v>3</v>
      </c>
      <c r="G12" s="155">
        <v>5</v>
      </c>
      <c r="H12" s="199">
        <v>0</v>
      </c>
      <c r="I12" s="152">
        <v>0</v>
      </c>
      <c r="J12" s="155">
        <v>250</v>
      </c>
      <c r="K12" s="199">
        <v>8960</v>
      </c>
      <c r="L12" s="152">
        <v>7105</v>
      </c>
      <c r="M12" s="155">
        <v>2500</v>
      </c>
      <c r="N12" s="148" t="s">
        <v>218</v>
      </c>
      <c r="O12" s="146">
        <v>1655</v>
      </c>
    </row>
    <row r="13" spans="1:15" ht="45.75" customHeight="1" thickBot="1">
      <c r="A13" s="157" t="s">
        <v>213</v>
      </c>
      <c r="B13" s="199">
        <v>1941</v>
      </c>
      <c r="C13" s="152">
        <v>24</v>
      </c>
      <c r="D13" s="306">
        <v>3960</v>
      </c>
      <c r="E13" s="199">
        <v>0</v>
      </c>
      <c r="F13" s="152">
        <v>0</v>
      </c>
      <c r="G13" s="155">
        <v>0</v>
      </c>
      <c r="H13" s="199">
        <v>1240</v>
      </c>
      <c r="I13" s="152">
        <v>1050</v>
      </c>
      <c r="J13" s="155">
        <v>3120</v>
      </c>
      <c r="K13" s="199">
        <v>5538</v>
      </c>
      <c r="L13" s="152">
        <v>3050</v>
      </c>
      <c r="M13" s="155">
        <v>810</v>
      </c>
      <c r="N13" s="148" t="s">
        <v>219</v>
      </c>
      <c r="O13" s="146">
        <v>1656</v>
      </c>
    </row>
    <row r="14" spans="1:15" ht="45.75" customHeight="1" thickBot="1">
      <c r="A14" s="197" t="s">
        <v>50</v>
      </c>
      <c r="B14" s="132">
        <f>SUM(B8:B13)</f>
        <v>65715</v>
      </c>
      <c r="C14" s="132">
        <f t="shared" ref="C14:F14" si="0">SUM(C8:C13)</f>
        <v>19384</v>
      </c>
      <c r="D14" s="132">
        <f>SUM(D8:D13)</f>
        <v>114495.6</v>
      </c>
      <c r="E14" s="132">
        <f t="shared" si="0"/>
        <v>733</v>
      </c>
      <c r="F14" s="132">
        <f t="shared" si="0"/>
        <v>180</v>
      </c>
      <c r="G14" s="132">
        <f>SUM(G8:G13)</f>
        <v>831.3</v>
      </c>
      <c r="H14" s="132">
        <f>SUM(H8:H13)</f>
        <v>112970</v>
      </c>
      <c r="I14" s="111">
        <f>SUM(I8:I13)</f>
        <v>26110</v>
      </c>
      <c r="J14" s="133">
        <f>SUM(J8:J13)</f>
        <v>26255.1</v>
      </c>
      <c r="K14" s="132">
        <f>SUM(K8:K13)</f>
        <v>55046</v>
      </c>
      <c r="L14" s="111">
        <f t="shared" ref="L14" si="1">SUM(L8:L13)</f>
        <v>47425</v>
      </c>
      <c r="M14" s="133">
        <f>SUM(M8:M13)</f>
        <v>21800</v>
      </c>
      <c r="N14" s="478" t="s">
        <v>8</v>
      </c>
      <c r="O14" s="479"/>
    </row>
    <row r="15" spans="1:15" ht="15">
      <c r="A15" s="39" t="s">
        <v>15</v>
      </c>
      <c r="B15" s="18"/>
      <c r="C15" s="18"/>
      <c r="D15" s="18"/>
      <c r="E15" s="7"/>
      <c r="F15" s="7"/>
      <c r="G15" s="7"/>
      <c r="H15" s="7"/>
      <c r="O15" s="38" t="s">
        <v>144</v>
      </c>
    </row>
    <row r="16" spans="1: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8" spans="1:14">
      <c r="A18" s="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7"/>
    </row>
    <row r="19" spans="1:14" ht="12.75" customHeight="1">
      <c r="A19" s="7"/>
      <c r="B19" s="51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 customHeight="1">
      <c r="A20" s="7"/>
      <c r="B20" s="51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 customHeight="1">
      <c r="A21" s="7"/>
      <c r="B21" s="51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 customHeight="1">
      <c r="A22" s="7"/>
      <c r="B22" s="51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7" spans="1:14">
      <c r="E27" s="67"/>
    </row>
  </sheetData>
  <mergeCells count="16">
    <mergeCell ref="O5:O7"/>
    <mergeCell ref="E6:G6"/>
    <mergeCell ref="H6:J6"/>
    <mergeCell ref="B19:B20"/>
    <mergeCell ref="B21:B22"/>
    <mergeCell ref="N14:O14"/>
    <mergeCell ref="A2:N2"/>
    <mergeCell ref="A3:N3"/>
    <mergeCell ref="A5:A7"/>
    <mergeCell ref="N5:N7"/>
    <mergeCell ref="H5:J5"/>
    <mergeCell ref="E5:G5"/>
    <mergeCell ref="B5:D5"/>
    <mergeCell ref="B6:D6"/>
    <mergeCell ref="K5:M5"/>
    <mergeCell ref="K6:M6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scale="72" firstPageNumber="41" orientation="landscape" useFirstPageNumber="1" r:id="rId1"/>
  <headerFooter>
    <oddFooter>&amp;LCommissariat Général au Développement Régional&amp;Rالمندوبية العامة للتنمية الجهوية</oddFooter>
  </headerFooter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43">
    <tabColor rgb="FF00B050"/>
    <pageSetUpPr fitToPage="1"/>
  </sheetPr>
  <dimension ref="A1:T27"/>
  <sheetViews>
    <sheetView rightToLeft="1" view="pageBreakPreview" zoomScale="80" zoomScaleNormal="90" zoomScaleSheetLayoutView="80" workbookViewId="0">
      <pane ySplit="6" topLeftCell="A7" activePane="bottomLeft" state="frozenSplit"/>
      <selection activeCell="N30" sqref="N30"/>
      <selection pane="bottomLeft" activeCell="J7" sqref="J7"/>
    </sheetView>
  </sheetViews>
  <sheetFormatPr baseColWidth="10" defaultColWidth="11.5703125" defaultRowHeight="12.75"/>
  <cols>
    <col min="1" max="1" width="18.5703125" style="1" customWidth="1"/>
    <col min="2" max="13" width="9.7109375" style="1" customWidth="1"/>
    <col min="14" max="14" width="31.85546875" style="1" customWidth="1"/>
    <col min="15" max="15" width="21.42578125" style="1" customWidth="1"/>
    <col min="16" max="16384" width="11.5703125" style="1"/>
  </cols>
  <sheetData>
    <row r="1" spans="1:20" ht="30" customHeight="1"/>
    <row r="2" spans="1:20" ht="30" customHeight="1">
      <c r="A2" s="481" t="s">
        <v>76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7"/>
    </row>
    <row r="3" spans="1:20" ht="30" customHeight="1">
      <c r="A3" s="482" t="s">
        <v>77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7"/>
    </row>
    <row r="4" spans="1:20" ht="13.5" thickBot="1">
      <c r="A4" s="39" t="s">
        <v>78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O4" s="38" t="s">
        <v>79</v>
      </c>
    </row>
    <row r="5" spans="1:20" ht="31.5" customHeight="1">
      <c r="A5" s="515" t="s">
        <v>3</v>
      </c>
      <c r="B5" s="200" t="s">
        <v>80</v>
      </c>
      <c r="C5" s="201"/>
      <c r="D5" s="270" t="s">
        <v>83</v>
      </c>
      <c r="E5" s="200" t="s">
        <v>81</v>
      </c>
      <c r="F5" s="201"/>
      <c r="G5" s="270" t="s">
        <v>84</v>
      </c>
      <c r="H5" s="200" t="s">
        <v>82</v>
      </c>
      <c r="I5" s="201"/>
      <c r="J5" s="270" t="s">
        <v>85</v>
      </c>
      <c r="K5" s="517" t="s">
        <v>155</v>
      </c>
      <c r="L5" s="517"/>
      <c r="M5" s="518"/>
      <c r="N5" s="486" t="s">
        <v>2</v>
      </c>
      <c r="O5" s="468" t="s">
        <v>195</v>
      </c>
    </row>
    <row r="6" spans="1:20" ht="20.100000000000001" customHeight="1" thickBot="1">
      <c r="A6" s="516"/>
      <c r="B6" s="92">
        <v>2015</v>
      </c>
      <c r="C6" s="93">
        <v>2016</v>
      </c>
      <c r="D6" s="269">
        <v>2017</v>
      </c>
      <c r="E6" s="92">
        <v>2015</v>
      </c>
      <c r="F6" s="93">
        <v>2016</v>
      </c>
      <c r="G6" s="269">
        <v>2017</v>
      </c>
      <c r="H6" s="92">
        <v>2015</v>
      </c>
      <c r="I6" s="93">
        <v>2016</v>
      </c>
      <c r="J6" s="269">
        <v>2017</v>
      </c>
      <c r="K6" s="92">
        <v>2015</v>
      </c>
      <c r="L6" s="93">
        <v>2016</v>
      </c>
      <c r="M6" s="356">
        <v>2017</v>
      </c>
      <c r="N6" s="488"/>
      <c r="O6" s="480"/>
      <c r="T6" s="70"/>
    </row>
    <row r="7" spans="1:20" s="8" customFormat="1" ht="42" customHeight="1">
      <c r="A7" s="310" t="s">
        <v>208</v>
      </c>
      <c r="B7" s="202">
        <v>1700</v>
      </c>
      <c r="C7" s="161">
        <v>1650</v>
      </c>
      <c r="D7" s="162">
        <v>1610</v>
      </c>
      <c r="E7" s="202">
        <v>34450</v>
      </c>
      <c r="F7" s="161">
        <v>34650</v>
      </c>
      <c r="G7" s="162">
        <v>35000</v>
      </c>
      <c r="H7" s="202">
        <v>5000</v>
      </c>
      <c r="I7" s="161">
        <v>5050</v>
      </c>
      <c r="J7" s="161">
        <v>5050</v>
      </c>
      <c r="K7" s="313"/>
      <c r="L7" s="103"/>
      <c r="M7" s="104"/>
      <c r="N7" s="163" t="s">
        <v>214</v>
      </c>
      <c r="O7" s="164">
        <v>1651</v>
      </c>
    </row>
    <row r="8" spans="1:20" s="8" customFormat="1" ht="42" customHeight="1">
      <c r="A8" s="311" t="s">
        <v>209</v>
      </c>
      <c r="B8" s="199">
        <v>1440</v>
      </c>
      <c r="C8" s="152">
        <v>1410</v>
      </c>
      <c r="D8" s="155">
        <v>1370</v>
      </c>
      <c r="E8" s="199">
        <v>25200</v>
      </c>
      <c r="F8" s="152">
        <v>25350</v>
      </c>
      <c r="G8" s="155">
        <v>25600</v>
      </c>
      <c r="H8" s="199">
        <v>10100</v>
      </c>
      <c r="I8" s="152">
        <v>10250</v>
      </c>
      <c r="J8" s="152">
        <v>10250</v>
      </c>
      <c r="K8" s="314"/>
      <c r="L8" s="83"/>
      <c r="M8" s="91"/>
      <c r="N8" s="148" t="s">
        <v>215</v>
      </c>
      <c r="O8" s="146">
        <v>1652</v>
      </c>
    </row>
    <row r="9" spans="1:20" s="8" customFormat="1" ht="42" customHeight="1">
      <c r="A9" s="311" t="s">
        <v>210</v>
      </c>
      <c r="B9" s="199">
        <v>3410</v>
      </c>
      <c r="C9" s="152">
        <v>3300</v>
      </c>
      <c r="D9" s="155">
        <v>3210</v>
      </c>
      <c r="E9" s="199">
        <v>26500</v>
      </c>
      <c r="F9" s="152">
        <v>26650</v>
      </c>
      <c r="G9" s="155">
        <v>26950</v>
      </c>
      <c r="H9" s="199">
        <v>3450</v>
      </c>
      <c r="I9" s="152">
        <v>3500</v>
      </c>
      <c r="J9" s="152">
        <v>3500</v>
      </c>
      <c r="K9" s="314"/>
      <c r="L9" s="83"/>
      <c r="M9" s="91"/>
      <c r="N9" s="148" t="s">
        <v>216</v>
      </c>
      <c r="O9" s="146">
        <v>1653</v>
      </c>
      <c r="P9" s="4"/>
    </row>
    <row r="10" spans="1:20" s="8" customFormat="1" ht="42" customHeight="1">
      <c r="A10" s="311" t="s">
        <v>211</v>
      </c>
      <c r="B10" s="199">
        <v>3840</v>
      </c>
      <c r="C10" s="152">
        <v>3720</v>
      </c>
      <c r="D10" s="155">
        <v>3630</v>
      </c>
      <c r="E10" s="199">
        <v>48300</v>
      </c>
      <c r="F10" s="152">
        <v>48550</v>
      </c>
      <c r="G10" s="155">
        <v>49000</v>
      </c>
      <c r="H10" s="199">
        <v>5750</v>
      </c>
      <c r="I10" s="152">
        <v>5850</v>
      </c>
      <c r="J10" s="152">
        <v>5850</v>
      </c>
      <c r="K10" s="314"/>
      <c r="L10" s="83"/>
      <c r="M10" s="91"/>
      <c r="N10" s="148" t="s">
        <v>217</v>
      </c>
      <c r="O10" s="146">
        <v>1654</v>
      </c>
    </row>
    <row r="11" spans="1:20" s="8" customFormat="1" ht="42" customHeight="1">
      <c r="A11" s="311" t="s">
        <v>212</v>
      </c>
      <c r="B11" s="199">
        <v>940</v>
      </c>
      <c r="C11" s="152">
        <v>920</v>
      </c>
      <c r="D11" s="155">
        <v>900</v>
      </c>
      <c r="E11" s="199">
        <v>30100</v>
      </c>
      <c r="F11" s="152">
        <v>30250</v>
      </c>
      <c r="G11" s="155">
        <v>30600</v>
      </c>
      <c r="H11" s="199">
        <v>2500</v>
      </c>
      <c r="I11" s="152">
        <v>2550</v>
      </c>
      <c r="J11" s="152">
        <v>2550</v>
      </c>
      <c r="K11" s="314"/>
      <c r="L11" s="83"/>
      <c r="M11" s="91"/>
      <c r="N11" s="148" t="s">
        <v>218</v>
      </c>
      <c r="O11" s="146">
        <v>1655</v>
      </c>
    </row>
    <row r="12" spans="1:20" s="8" customFormat="1" ht="42" customHeight="1">
      <c r="A12" s="311" t="s">
        <v>213</v>
      </c>
      <c r="B12" s="199">
        <v>820</v>
      </c>
      <c r="C12" s="152">
        <v>800</v>
      </c>
      <c r="D12" s="155">
        <v>780</v>
      </c>
      <c r="E12" s="199">
        <v>25450</v>
      </c>
      <c r="F12" s="152">
        <v>25550</v>
      </c>
      <c r="G12" s="155">
        <v>25850</v>
      </c>
      <c r="H12" s="199">
        <v>5700</v>
      </c>
      <c r="I12" s="152">
        <v>5800</v>
      </c>
      <c r="J12" s="152">
        <v>5800</v>
      </c>
      <c r="K12" s="314"/>
      <c r="L12" s="83"/>
      <c r="M12" s="91"/>
      <c r="N12" s="148" t="s">
        <v>219</v>
      </c>
      <c r="O12" s="146">
        <v>1656</v>
      </c>
    </row>
    <row r="13" spans="1:20" s="8" customFormat="1" ht="42" customHeight="1" thickBot="1">
      <c r="A13" s="312" t="s">
        <v>14</v>
      </c>
      <c r="B13" s="132">
        <f>SUM(B7:B12)</f>
        <v>12150</v>
      </c>
      <c r="C13" s="111">
        <f t="shared" ref="C13:I13" si="0">SUM(C7:C12)</f>
        <v>11800</v>
      </c>
      <c r="D13" s="133">
        <f>SUM(D7:D12)</f>
        <v>11500</v>
      </c>
      <c r="E13" s="132">
        <f t="shared" si="0"/>
        <v>190000</v>
      </c>
      <c r="F13" s="111">
        <f t="shared" si="0"/>
        <v>191000</v>
      </c>
      <c r="G13" s="133">
        <f>SUM(G7:G12)</f>
        <v>193000</v>
      </c>
      <c r="H13" s="132">
        <f t="shared" si="0"/>
        <v>32500</v>
      </c>
      <c r="I13" s="111">
        <f t="shared" si="0"/>
        <v>33000</v>
      </c>
      <c r="J13" s="111">
        <f t="shared" ref="J13" si="1">SUM(J7:J12)</f>
        <v>33000</v>
      </c>
      <c r="K13" s="315"/>
      <c r="L13" s="115"/>
      <c r="M13" s="123"/>
      <c r="N13" s="478" t="s">
        <v>8</v>
      </c>
      <c r="O13" s="479"/>
    </row>
    <row r="14" spans="1:20" ht="15">
      <c r="A14" s="39" t="s">
        <v>86</v>
      </c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O14" s="38" t="s">
        <v>144</v>
      </c>
    </row>
    <row r="15" spans="1:20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7"/>
      <c r="O15" s="7"/>
    </row>
    <row r="16" spans="1:20" ht="15" customHeight="1">
      <c r="B16" s="23"/>
      <c r="C16" s="23"/>
      <c r="D16" s="23"/>
      <c r="E16" s="23"/>
      <c r="F16" s="26"/>
      <c r="G16" s="26"/>
      <c r="H16" s="27"/>
      <c r="I16" s="26"/>
      <c r="J16" s="26"/>
      <c r="K16" s="26"/>
      <c r="L16" s="26"/>
      <c r="M16" s="26"/>
      <c r="N16" s="26"/>
      <c r="O16" s="26"/>
    </row>
    <row r="17" spans="1:15" ht="15" customHeight="1">
      <c r="A17" s="7"/>
      <c r="B17" s="7"/>
      <c r="C17" s="7"/>
      <c r="D17" s="7"/>
      <c r="E17" s="7"/>
      <c r="F17" s="26"/>
      <c r="G17" s="26"/>
      <c r="H17" s="27"/>
      <c r="I17" s="26"/>
      <c r="J17" s="26"/>
      <c r="K17" s="26"/>
      <c r="L17" s="26"/>
      <c r="M17" s="26"/>
      <c r="N17" s="26"/>
      <c r="O17" s="26"/>
    </row>
    <row r="18" spans="1: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7"/>
      <c r="B21" s="7"/>
      <c r="C21" s="7"/>
      <c r="D21" s="7"/>
      <c r="E21" s="198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>
      <c r="A22" s="7"/>
      <c r="B22" s="7"/>
      <c r="C22" s="7"/>
      <c r="D22" s="7"/>
      <c r="E22" s="198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>
      <c r="A23" s="7"/>
      <c r="B23" s="7"/>
      <c r="C23" s="7"/>
      <c r="D23" s="7"/>
      <c r="E23" s="198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>
      <c r="A24" s="7"/>
      <c r="B24" s="7"/>
      <c r="C24" s="7"/>
      <c r="D24" s="7"/>
      <c r="E24" s="198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>
      <c r="E25" s="198"/>
    </row>
    <row r="26" spans="1:15">
      <c r="E26" s="198"/>
    </row>
    <row r="27" spans="1:15">
      <c r="E27" s="7"/>
    </row>
  </sheetData>
  <mergeCells count="7">
    <mergeCell ref="N13:O13"/>
    <mergeCell ref="O5:O6"/>
    <mergeCell ref="N5:N6"/>
    <mergeCell ref="A5:A6"/>
    <mergeCell ref="A2:N2"/>
    <mergeCell ref="A3:N3"/>
    <mergeCell ref="K5:M5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scale="77" firstPageNumber="42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44">
    <tabColor rgb="FF00B0F0"/>
    <pageSetUpPr fitToPage="1"/>
  </sheetPr>
  <dimension ref="A1:N21"/>
  <sheetViews>
    <sheetView rightToLeft="1" view="pageBreakPreview" zoomScale="110" zoomScaleNormal="90" zoomScaleSheetLayoutView="110" workbookViewId="0">
      <pane ySplit="6" topLeftCell="A7" activePane="bottomLeft" state="frozenSplit"/>
      <selection activeCell="N30" sqref="N30"/>
      <selection pane="bottomLeft" activeCell="G8" sqref="G8"/>
    </sheetView>
  </sheetViews>
  <sheetFormatPr baseColWidth="10" defaultColWidth="11.5703125" defaultRowHeight="12.75"/>
  <cols>
    <col min="1" max="1" width="20.85546875" style="1" customWidth="1"/>
    <col min="2" max="10" width="9.7109375" style="1" customWidth="1"/>
    <col min="11" max="11" width="30.140625" style="1" customWidth="1"/>
    <col min="12" max="12" width="17" style="1" customWidth="1"/>
    <col min="13" max="16384" width="11.5703125" style="1"/>
  </cols>
  <sheetData>
    <row r="1" spans="1:14" ht="30" customHeight="1"/>
    <row r="2" spans="1:14" ht="30" customHeight="1">
      <c r="A2" s="481" t="s">
        <v>87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7"/>
    </row>
    <row r="3" spans="1:14" ht="30" customHeight="1" thickBot="1">
      <c r="A3" s="403" t="s">
        <v>88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7"/>
    </row>
    <row r="4" spans="1:14" ht="20.100000000000001" customHeight="1">
      <c r="A4" s="512" t="s">
        <v>3</v>
      </c>
      <c r="B4" s="461" t="s">
        <v>114</v>
      </c>
      <c r="C4" s="462"/>
      <c r="D4" s="463"/>
      <c r="E4" s="461" t="s">
        <v>116</v>
      </c>
      <c r="F4" s="462"/>
      <c r="G4" s="463"/>
      <c r="H4" s="461" t="s">
        <v>255</v>
      </c>
      <c r="I4" s="462"/>
      <c r="J4" s="463"/>
      <c r="K4" s="486" t="s">
        <v>2</v>
      </c>
      <c r="L4" s="468" t="s">
        <v>194</v>
      </c>
    </row>
    <row r="5" spans="1:14" ht="20.100000000000001" customHeight="1">
      <c r="A5" s="513"/>
      <c r="B5" s="473" t="s">
        <v>115</v>
      </c>
      <c r="C5" s="474"/>
      <c r="D5" s="475"/>
      <c r="E5" s="473" t="s">
        <v>117</v>
      </c>
      <c r="F5" s="474"/>
      <c r="G5" s="475"/>
      <c r="H5" s="473" t="s">
        <v>89</v>
      </c>
      <c r="I5" s="474"/>
      <c r="J5" s="475"/>
      <c r="K5" s="487"/>
      <c r="L5" s="469"/>
    </row>
    <row r="6" spans="1:14" ht="20.100000000000001" customHeight="1" thickBot="1">
      <c r="A6" s="519"/>
      <c r="B6" s="204">
        <v>2015</v>
      </c>
      <c r="C6" s="205">
        <v>2016</v>
      </c>
      <c r="D6" s="206">
        <v>2017</v>
      </c>
      <c r="E6" s="204">
        <v>2015</v>
      </c>
      <c r="F6" s="205">
        <v>2016</v>
      </c>
      <c r="G6" s="206">
        <v>2017</v>
      </c>
      <c r="H6" s="204">
        <v>2015</v>
      </c>
      <c r="I6" s="205">
        <v>2016</v>
      </c>
      <c r="J6" s="206">
        <v>2017</v>
      </c>
      <c r="K6" s="488"/>
      <c r="L6" s="480"/>
    </row>
    <row r="7" spans="1:14" ht="39.75" customHeight="1">
      <c r="A7" s="373" t="s">
        <v>208</v>
      </c>
      <c r="B7" s="374">
        <v>1105</v>
      </c>
      <c r="C7" s="375">
        <v>1077</v>
      </c>
      <c r="D7" s="376">
        <v>876</v>
      </c>
      <c r="E7" s="374">
        <v>680</v>
      </c>
      <c r="F7" s="375">
        <v>670</v>
      </c>
      <c r="G7" s="376">
        <v>630</v>
      </c>
      <c r="H7" s="374">
        <v>2075</v>
      </c>
      <c r="I7" s="375">
        <v>1960</v>
      </c>
      <c r="J7" s="376">
        <v>2010</v>
      </c>
      <c r="K7" s="163" t="s">
        <v>214</v>
      </c>
      <c r="L7" s="164">
        <v>1651</v>
      </c>
      <c r="N7" s="7"/>
    </row>
    <row r="8" spans="1:14" ht="39.75" customHeight="1">
      <c r="A8" s="377" t="s">
        <v>209</v>
      </c>
      <c r="B8" s="378">
        <v>29</v>
      </c>
      <c r="C8" s="379">
        <v>37</v>
      </c>
      <c r="D8" s="380">
        <v>70</v>
      </c>
      <c r="E8" s="378">
        <v>850</v>
      </c>
      <c r="F8" s="379">
        <v>790</v>
      </c>
      <c r="G8" s="380">
        <v>600</v>
      </c>
      <c r="H8" s="378">
        <v>1635</v>
      </c>
      <c r="I8" s="379">
        <v>1535</v>
      </c>
      <c r="J8" s="380">
        <v>1535</v>
      </c>
      <c r="K8" s="148" t="s">
        <v>215</v>
      </c>
      <c r="L8" s="146">
        <v>1652</v>
      </c>
      <c r="N8" s="7"/>
    </row>
    <row r="9" spans="1:14" ht="39.75" customHeight="1">
      <c r="A9" s="377" t="s">
        <v>210</v>
      </c>
      <c r="B9" s="378">
        <v>204</v>
      </c>
      <c r="C9" s="379">
        <v>491</v>
      </c>
      <c r="D9" s="380">
        <v>431</v>
      </c>
      <c r="E9" s="378">
        <v>610</v>
      </c>
      <c r="F9" s="379">
        <v>450</v>
      </c>
      <c r="G9" s="380">
        <v>450</v>
      </c>
      <c r="H9" s="378">
        <v>785</v>
      </c>
      <c r="I9" s="379">
        <v>725</v>
      </c>
      <c r="J9" s="380">
        <v>725</v>
      </c>
      <c r="K9" s="148" t="s">
        <v>216</v>
      </c>
      <c r="L9" s="146">
        <v>1653</v>
      </c>
      <c r="N9" s="7"/>
    </row>
    <row r="10" spans="1:14" ht="39.75" customHeight="1">
      <c r="A10" s="377" t="s">
        <v>211</v>
      </c>
      <c r="B10" s="378">
        <v>83</v>
      </c>
      <c r="C10" s="379">
        <v>141</v>
      </c>
      <c r="D10" s="380">
        <v>223</v>
      </c>
      <c r="E10" s="378">
        <v>500</v>
      </c>
      <c r="F10" s="379">
        <v>550</v>
      </c>
      <c r="G10" s="380">
        <v>590</v>
      </c>
      <c r="H10" s="378">
        <v>4140</v>
      </c>
      <c r="I10" s="379">
        <v>4030</v>
      </c>
      <c r="J10" s="380">
        <v>4130</v>
      </c>
      <c r="K10" s="148" t="s">
        <v>217</v>
      </c>
      <c r="L10" s="146">
        <v>1654</v>
      </c>
      <c r="N10" s="7"/>
    </row>
    <row r="11" spans="1:14" ht="39.75" customHeight="1">
      <c r="A11" s="377" t="s">
        <v>212</v>
      </c>
      <c r="B11" s="378">
        <v>439</v>
      </c>
      <c r="C11" s="379">
        <v>383</v>
      </c>
      <c r="D11" s="380">
        <v>398</v>
      </c>
      <c r="E11" s="378">
        <v>210</v>
      </c>
      <c r="F11" s="379">
        <v>200</v>
      </c>
      <c r="G11" s="380">
        <v>200</v>
      </c>
      <c r="H11" s="378">
        <v>535</v>
      </c>
      <c r="I11" s="379">
        <v>480</v>
      </c>
      <c r="J11" s="380">
        <v>480</v>
      </c>
      <c r="K11" s="148" t="s">
        <v>218</v>
      </c>
      <c r="L11" s="146">
        <v>1655</v>
      </c>
      <c r="N11" s="7"/>
    </row>
    <row r="12" spans="1:14" ht="39.75" customHeight="1">
      <c r="A12" s="377" t="s">
        <v>213</v>
      </c>
      <c r="B12" s="378">
        <v>546</v>
      </c>
      <c r="C12" s="379">
        <v>491</v>
      </c>
      <c r="D12" s="380">
        <v>444</v>
      </c>
      <c r="E12" s="378">
        <v>300</v>
      </c>
      <c r="F12" s="379">
        <v>290</v>
      </c>
      <c r="G12" s="380">
        <v>280</v>
      </c>
      <c r="H12" s="378">
        <v>330</v>
      </c>
      <c r="I12" s="379">
        <v>270</v>
      </c>
      <c r="J12" s="380">
        <v>320</v>
      </c>
      <c r="K12" s="148" t="s">
        <v>219</v>
      </c>
      <c r="L12" s="146">
        <v>1656</v>
      </c>
      <c r="N12" s="7"/>
    </row>
    <row r="13" spans="1:14" ht="18.75" thickBot="1">
      <c r="A13" s="203" t="s">
        <v>14</v>
      </c>
      <c r="B13" s="170">
        <f>SUM(B7:B12)</f>
        <v>2406</v>
      </c>
      <c r="C13" s="171">
        <f t="shared" ref="C13:I13" si="0">SUM(C7:C12)</f>
        <v>2620</v>
      </c>
      <c r="D13" s="172">
        <f>SUM(D7:D12)</f>
        <v>2442</v>
      </c>
      <c r="E13" s="170">
        <f t="shared" si="0"/>
        <v>3150</v>
      </c>
      <c r="F13" s="171">
        <f t="shared" si="0"/>
        <v>2950</v>
      </c>
      <c r="G13" s="172">
        <f>SUM(G7:G12)</f>
        <v>2750</v>
      </c>
      <c r="H13" s="170">
        <f t="shared" si="0"/>
        <v>9500</v>
      </c>
      <c r="I13" s="171">
        <f t="shared" si="0"/>
        <v>9000</v>
      </c>
      <c r="J13" s="172">
        <f>SUM(J7:J12)</f>
        <v>9200</v>
      </c>
      <c r="K13" s="478" t="s">
        <v>8</v>
      </c>
      <c r="L13" s="479"/>
    </row>
    <row r="14" spans="1:14" s="11" customFormat="1" ht="14.25">
      <c r="A14" s="381" t="s">
        <v>86</v>
      </c>
      <c r="B14" s="12"/>
      <c r="C14" s="12"/>
      <c r="D14" s="12"/>
      <c r="E14" s="12"/>
      <c r="F14" s="12"/>
      <c r="G14" s="12"/>
      <c r="H14" s="12"/>
      <c r="I14" s="25"/>
      <c r="J14" s="25"/>
      <c r="K14" s="382"/>
      <c r="L14" s="383" t="s">
        <v>144</v>
      </c>
    </row>
    <row r="15" spans="1:1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7"/>
      <c r="L15" s="7"/>
    </row>
    <row r="16" spans="1:14" ht="15">
      <c r="B16" s="23"/>
      <c r="C16" s="23"/>
      <c r="D16" s="23"/>
      <c r="E16" s="23"/>
      <c r="F16" s="26"/>
      <c r="G16" s="26"/>
      <c r="H16" s="27"/>
      <c r="I16" s="26"/>
      <c r="J16" s="26"/>
      <c r="K16" s="26"/>
      <c r="L16" s="26"/>
    </row>
    <row r="17" spans="1:12" ht="15">
      <c r="A17" s="7"/>
      <c r="B17" s="7"/>
      <c r="C17" s="7"/>
      <c r="D17" s="7"/>
      <c r="E17" s="7"/>
      <c r="F17" s="26"/>
      <c r="G17" s="26"/>
      <c r="H17" s="27"/>
      <c r="I17" s="26"/>
      <c r="J17" s="26"/>
      <c r="K17" s="26"/>
      <c r="L17" s="26"/>
    </row>
    <row r="18" spans="1: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</sheetData>
  <mergeCells count="12">
    <mergeCell ref="K13:L13"/>
    <mergeCell ref="L4:L6"/>
    <mergeCell ref="A2:K2"/>
    <mergeCell ref="A3:K3"/>
    <mergeCell ref="A4:A6"/>
    <mergeCell ref="K4:K6"/>
    <mergeCell ref="B4:D4"/>
    <mergeCell ref="B5:D5"/>
    <mergeCell ref="E4:G4"/>
    <mergeCell ref="E5:G5"/>
    <mergeCell ref="H4:J4"/>
    <mergeCell ref="H5:J5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scale="93" firstPageNumber="43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45">
    <tabColor rgb="FF00B0F0"/>
    <pageSetUpPr fitToPage="1"/>
  </sheetPr>
  <dimension ref="A1:L19"/>
  <sheetViews>
    <sheetView rightToLeft="1" view="pageBreakPreview" zoomScale="90" zoomScaleNormal="85" zoomScaleSheetLayoutView="90" workbookViewId="0">
      <pane ySplit="7" topLeftCell="A8" activePane="bottomLeft" state="frozenSplit"/>
      <selection activeCell="N30" sqref="N30"/>
      <selection pane="bottomLeft" activeCell="J15" sqref="J15"/>
    </sheetView>
  </sheetViews>
  <sheetFormatPr baseColWidth="10" defaultColWidth="11.5703125" defaultRowHeight="12.75"/>
  <cols>
    <col min="1" max="1" width="21.140625" style="1" customWidth="1"/>
    <col min="2" max="10" width="11.28515625" style="1" customWidth="1"/>
    <col min="11" max="11" width="30.140625" style="1" customWidth="1"/>
    <col min="12" max="12" width="23.42578125" style="1" customWidth="1"/>
    <col min="13" max="16384" width="11.5703125" style="1"/>
  </cols>
  <sheetData>
    <row r="1" spans="1:12" ht="30" customHeight="1"/>
    <row r="2" spans="1:12" ht="30" customHeight="1">
      <c r="A2" s="402" t="s">
        <v>126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7"/>
    </row>
    <row r="3" spans="1:12" ht="30" customHeight="1">
      <c r="A3" s="482" t="s">
        <v>90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7"/>
    </row>
    <row r="4" spans="1:12" ht="13.5" thickBot="1">
      <c r="A4" s="39" t="s">
        <v>66</v>
      </c>
      <c r="B4" s="10"/>
      <c r="C4" s="207"/>
      <c r="D4" s="207"/>
      <c r="E4" s="208"/>
      <c r="F4" s="208"/>
      <c r="G4" s="208"/>
      <c r="H4" s="10"/>
      <c r="I4" s="10"/>
      <c r="J4" s="10"/>
      <c r="K4" s="38" t="s">
        <v>70</v>
      </c>
      <c r="L4" s="7"/>
    </row>
    <row r="5" spans="1:12" ht="14.25" customHeight="1">
      <c r="A5" s="457" t="s">
        <v>3</v>
      </c>
      <c r="B5" s="471" t="s">
        <v>91</v>
      </c>
      <c r="C5" s="520"/>
      <c r="D5" s="521"/>
      <c r="E5" s="471" t="s">
        <v>92</v>
      </c>
      <c r="F5" s="520"/>
      <c r="G5" s="521"/>
      <c r="H5" s="471" t="s">
        <v>93</v>
      </c>
      <c r="I5" s="520"/>
      <c r="J5" s="521"/>
      <c r="K5" s="486" t="s">
        <v>2</v>
      </c>
      <c r="L5" s="468" t="s">
        <v>194</v>
      </c>
    </row>
    <row r="6" spans="1:12" ht="14.25" customHeight="1">
      <c r="A6" s="458"/>
      <c r="B6" s="464" t="s">
        <v>94</v>
      </c>
      <c r="C6" s="465"/>
      <c r="D6" s="466"/>
      <c r="E6" s="464" t="s">
        <v>95</v>
      </c>
      <c r="F6" s="465"/>
      <c r="G6" s="466"/>
      <c r="H6" s="464" t="s">
        <v>96</v>
      </c>
      <c r="I6" s="465"/>
      <c r="J6" s="466"/>
      <c r="K6" s="487"/>
      <c r="L6" s="469"/>
    </row>
    <row r="7" spans="1:12" ht="20.100000000000001" customHeight="1">
      <c r="A7" s="458"/>
      <c r="B7" s="139">
        <v>2015</v>
      </c>
      <c r="C7" s="47">
        <v>2016</v>
      </c>
      <c r="D7" s="140">
        <v>2017</v>
      </c>
      <c r="E7" s="139">
        <v>2015</v>
      </c>
      <c r="F7" s="47">
        <v>2016</v>
      </c>
      <c r="G7" s="140">
        <v>2017</v>
      </c>
      <c r="H7" s="139">
        <v>2015</v>
      </c>
      <c r="I7" s="47">
        <v>2016</v>
      </c>
      <c r="J7" s="140">
        <v>2017</v>
      </c>
      <c r="K7" s="487"/>
      <c r="L7" s="469"/>
    </row>
    <row r="8" spans="1:12" s="8" customFormat="1" ht="39.75" customHeight="1">
      <c r="A8" s="157" t="s">
        <v>208</v>
      </c>
      <c r="B8" s="199">
        <v>921</v>
      </c>
      <c r="C8" s="152">
        <v>918.5</v>
      </c>
      <c r="D8" s="155">
        <v>920</v>
      </c>
      <c r="E8" s="199">
        <v>2076</v>
      </c>
      <c r="F8" s="152">
        <v>1959.5</v>
      </c>
      <c r="G8" s="155">
        <v>1637</v>
      </c>
      <c r="H8" s="199">
        <v>3363</v>
      </c>
      <c r="I8" s="152">
        <v>3281</v>
      </c>
      <c r="J8" s="155">
        <v>3231</v>
      </c>
      <c r="K8" s="148" t="s">
        <v>214</v>
      </c>
      <c r="L8" s="146">
        <v>1651</v>
      </c>
    </row>
    <row r="9" spans="1:12" s="8" customFormat="1" ht="39.75" customHeight="1">
      <c r="A9" s="157" t="s">
        <v>209</v>
      </c>
      <c r="B9" s="199">
        <v>777.5</v>
      </c>
      <c r="C9" s="152">
        <v>779</v>
      </c>
      <c r="D9" s="155">
        <v>778</v>
      </c>
      <c r="E9" s="199">
        <v>62.5</v>
      </c>
      <c r="F9" s="152">
        <v>69</v>
      </c>
      <c r="G9" s="155">
        <v>98</v>
      </c>
      <c r="H9" s="199">
        <v>1964</v>
      </c>
      <c r="I9" s="152">
        <v>1923</v>
      </c>
      <c r="J9" s="155">
        <v>1862</v>
      </c>
      <c r="K9" s="148" t="s">
        <v>215</v>
      </c>
      <c r="L9" s="146">
        <v>1652</v>
      </c>
    </row>
    <row r="10" spans="1:12" s="8" customFormat="1" ht="39.75" customHeight="1">
      <c r="A10" s="157" t="s">
        <v>210</v>
      </c>
      <c r="B10" s="199">
        <v>1150.5</v>
      </c>
      <c r="C10" s="152">
        <v>1126</v>
      </c>
      <c r="D10" s="155">
        <v>1087</v>
      </c>
      <c r="E10" s="199">
        <v>664</v>
      </c>
      <c r="F10" s="152">
        <v>1099.5</v>
      </c>
      <c r="G10" s="155">
        <v>1153</v>
      </c>
      <c r="H10" s="199">
        <v>8777.5</v>
      </c>
      <c r="I10" s="152">
        <v>8549.5</v>
      </c>
      <c r="J10" s="155">
        <v>8384</v>
      </c>
      <c r="K10" s="148" t="s">
        <v>216</v>
      </c>
      <c r="L10" s="146">
        <v>1653</v>
      </c>
    </row>
    <row r="11" spans="1:12" s="8" customFormat="1" ht="39.75" customHeight="1">
      <c r="A11" s="157" t="s">
        <v>211</v>
      </c>
      <c r="B11" s="199">
        <v>1557</v>
      </c>
      <c r="C11" s="152">
        <v>1544</v>
      </c>
      <c r="D11" s="155">
        <v>1539</v>
      </c>
      <c r="E11" s="199">
        <v>44.5</v>
      </c>
      <c r="F11" s="152">
        <v>141.5</v>
      </c>
      <c r="G11" s="155">
        <v>194</v>
      </c>
      <c r="H11" s="199">
        <v>8922.5</v>
      </c>
      <c r="I11" s="152">
        <v>8687.5</v>
      </c>
      <c r="J11" s="155">
        <v>8521</v>
      </c>
      <c r="K11" s="148" t="s">
        <v>217</v>
      </c>
      <c r="L11" s="146">
        <v>1654</v>
      </c>
    </row>
    <row r="12" spans="1:12" s="8" customFormat="1" ht="39.75" customHeight="1">
      <c r="A12" s="157" t="s">
        <v>212</v>
      </c>
      <c r="B12" s="199">
        <v>668.5</v>
      </c>
      <c r="C12" s="152">
        <v>670.5</v>
      </c>
      <c r="D12" s="155">
        <v>675</v>
      </c>
      <c r="E12" s="199">
        <v>518.5</v>
      </c>
      <c r="F12" s="152">
        <v>442.5</v>
      </c>
      <c r="G12" s="155">
        <v>460</v>
      </c>
      <c r="H12" s="199">
        <v>888</v>
      </c>
      <c r="I12" s="152">
        <v>882</v>
      </c>
      <c r="J12" s="155">
        <v>869</v>
      </c>
      <c r="K12" s="148" t="s">
        <v>218</v>
      </c>
      <c r="L12" s="146">
        <v>1655</v>
      </c>
    </row>
    <row r="13" spans="1:12" s="8" customFormat="1" ht="39.75" customHeight="1">
      <c r="A13" s="157" t="s">
        <v>213</v>
      </c>
      <c r="B13" s="199">
        <v>615.5</v>
      </c>
      <c r="C13" s="152">
        <v>617</v>
      </c>
      <c r="D13" s="155">
        <v>621</v>
      </c>
      <c r="E13" s="199">
        <v>655.5</v>
      </c>
      <c r="F13" s="152">
        <v>571.5</v>
      </c>
      <c r="G13" s="155">
        <v>429</v>
      </c>
      <c r="H13" s="199">
        <v>785</v>
      </c>
      <c r="I13" s="152">
        <v>777</v>
      </c>
      <c r="J13" s="155">
        <v>763</v>
      </c>
      <c r="K13" s="148" t="s">
        <v>219</v>
      </c>
      <c r="L13" s="146">
        <v>1656</v>
      </c>
    </row>
    <row r="14" spans="1:12" s="8" customFormat="1" ht="39.75" customHeight="1" thickBot="1">
      <c r="A14" s="209" t="s">
        <v>97</v>
      </c>
      <c r="B14" s="132">
        <f>SUM(B8:B13)</f>
        <v>5690</v>
      </c>
      <c r="C14" s="111">
        <f t="shared" ref="C14:I14" si="0">SUM(C8:C13)</f>
        <v>5655</v>
      </c>
      <c r="D14" s="133">
        <f>SUM(D8:D13)</f>
        <v>5620</v>
      </c>
      <c r="E14" s="132">
        <f t="shared" si="0"/>
        <v>4021</v>
      </c>
      <c r="F14" s="111">
        <f t="shared" si="0"/>
        <v>4283.5</v>
      </c>
      <c r="G14" s="133">
        <f>SUM(G8:G13)</f>
        <v>3971</v>
      </c>
      <c r="H14" s="132">
        <f t="shared" si="0"/>
        <v>24700</v>
      </c>
      <c r="I14" s="111">
        <f t="shared" si="0"/>
        <v>24100</v>
      </c>
      <c r="J14" s="133">
        <f>SUM(J8:J13)</f>
        <v>23630</v>
      </c>
      <c r="K14" s="478" t="s">
        <v>10</v>
      </c>
      <c r="L14" s="479"/>
    </row>
    <row r="15" spans="1:12" ht="15">
      <c r="A15" s="39" t="s">
        <v>98</v>
      </c>
      <c r="B15" s="28"/>
      <c r="C15" s="28"/>
      <c r="D15" s="28"/>
      <c r="E15" s="10"/>
      <c r="F15" s="10"/>
      <c r="G15" s="10"/>
      <c r="H15" s="10"/>
      <c r="I15" s="10"/>
      <c r="J15" s="10"/>
      <c r="L15" s="38" t="s">
        <v>144</v>
      </c>
    </row>
    <row r="16" spans="1: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A18" s="7"/>
      <c r="B18" s="7"/>
      <c r="C18" s="7"/>
      <c r="D18" s="7"/>
      <c r="E18" s="7"/>
      <c r="F18" s="7"/>
      <c r="G18" s="7"/>
      <c r="H18" s="17"/>
      <c r="I18" s="17"/>
      <c r="J18" s="17"/>
      <c r="K18" s="7"/>
      <c r="L18" s="7"/>
    </row>
    <row r="19" spans="1: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</sheetData>
  <mergeCells count="12">
    <mergeCell ref="K14:L14"/>
    <mergeCell ref="L5:L7"/>
    <mergeCell ref="A2:K2"/>
    <mergeCell ref="A3:K3"/>
    <mergeCell ref="A5:A7"/>
    <mergeCell ref="K5:K7"/>
    <mergeCell ref="B5:D5"/>
    <mergeCell ref="B6:D6"/>
    <mergeCell ref="E5:G5"/>
    <mergeCell ref="E6:G6"/>
    <mergeCell ref="H5:J5"/>
    <mergeCell ref="H6:J6"/>
  </mergeCells>
  <phoneticPr fontId="28" type="noConversion"/>
  <printOptions horizontalCentered="1" verticalCentered="1"/>
  <pageMargins left="0.19685039370078741" right="0.19685039370078741" top="0.39370078740157483" bottom="0.78740157480314965" header="0.19685039370078741" footer="0.51181102362204722"/>
  <pageSetup paperSize="9" scale="82" firstPageNumber="45" orientation="landscape" r:id="rId1"/>
  <headerFooter>
    <oddFooter>&amp;LCommissariat Général au Développement Régional&amp;Rالمندوبية العامة للتنمية الجهوية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46">
    <tabColor rgb="FF00B0F0"/>
    <pageSetUpPr fitToPage="1"/>
  </sheetPr>
  <dimension ref="A1:L19"/>
  <sheetViews>
    <sheetView rightToLeft="1" view="pageBreakPreview" zoomScaleNormal="70" zoomScaleSheetLayoutView="100" workbookViewId="0">
      <pane ySplit="7" topLeftCell="A8" activePane="bottomLeft" state="frozenSplit"/>
      <selection activeCell="N30" sqref="N30"/>
      <selection pane="bottomLeft" activeCell="J15" sqref="J15"/>
    </sheetView>
  </sheetViews>
  <sheetFormatPr baseColWidth="10" defaultColWidth="11.5703125" defaultRowHeight="12.75"/>
  <cols>
    <col min="1" max="1" width="18.7109375" style="1" customWidth="1"/>
    <col min="2" max="5" width="8.7109375" style="1" customWidth="1"/>
    <col min="6" max="7" width="8.28515625" style="1" bestFit="1" customWidth="1"/>
    <col min="8" max="10" width="8.7109375" style="1" customWidth="1"/>
    <col min="11" max="11" width="30.140625" style="1" customWidth="1"/>
    <col min="12" max="12" width="17" style="1" customWidth="1"/>
    <col min="13" max="16384" width="11.5703125" style="1"/>
  </cols>
  <sheetData>
    <row r="1" spans="1:12" ht="30" customHeight="1"/>
    <row r="2" spans="1:12" ht="30" customHeight="1">
      <c r="A2" s="402" t="s">
        <v>235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2" ht="30" customHeight="1">
      <c r="A3" s="482" t="s">
        <v>118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2" ht="13.5" thickBot="1">
      <c r="A4" s="39" t="s">
        <v>99</v>
      </c>
      <c r="B4" s="10"/>
      <c r="C4" s="207"/>
      <c r="D4" s="207"/>
      <c r="E4" s="208"/>
      <c r="F4" s="208"/>
      <c r="G4" s="208"/>
      <c r="H4" s="10"/>
      <c r="I4" s="10"/>
      <c r="J4" s="10"/>
      <c r="K4" s="38" t="s">
        <v>70</v>
      </c>
    </row>
    <row r="5" spans="1:12" ht="20.100000000000001" customHeight="1">
      <c r="A5" s="512" t="s">
        <v>3</v>
      </c>
      <c r="B5" s="471" t="s">
        <v>100</v>
      </c>
      <c r="C5" s="520"/>
      <c r="D5" s="521"/>
      <c r="E5" s="471" t="s">
        <v>119</v>
      </c>
      <c r="F5" s="520"/>
      <c r="G5" s="521"/>
      <c r="H5" s="471" t="s">
        <v>101</v>
      </c>
      <c r="I5" s="520"/>
      <c r="J5" s="521"/>
      <c r="K5" s="444" t="s">
        <v>2</v>
      </c>
      <c r="L5" s="468" t="s">
        <v>194</v>
      </c>
    </row>
    <row r="6" spans="1:12" ht="20.100000000000001" customHeight="1">
      <c r="A6" s="513"/>
      <c r="B6" s="464" t="s">
        <v>102</v>
      </c>
      <c r="C6" s="465"/>
      <c r="D6" s="466"/>
      <c r="E6" s="464" t="s">
        <v>120</v>
      </c>
      <c r="F6" s="465"/>
      <c r="G6" s="466"/>
      <c r="H6" s="464" t="s">
        <v>103</v>
      </c>
      <c r="I6" s="465"/>
      <c r="J6" s="466"/>
      <c r="K6" s="522"/>
      <c r="L6" s="469"/>
    </row>
    <row r="7" spans="1:12" ht="20.100000000000001" customHeight="1">
      <c r="A7" s="513"/>
      <c r="B7" s="139">
        <v>2015</v>
      </c>
      <c r="C7" s="47">
        <v>2016</v>
      </c>
      <c r="D7" s="140">
        <v>2017</v>
      </c>
      <c r="E7" s="139">
        <v>2015</v>
      </c>
      <c r="F7" s="47">
        <v>2016</v>
      </c>
      <c r="G7" s="140">
        <v>2017</v>
      </c>
      <c r="H7" s="139">
        <v>2015</v>
      </c>
      <c r="I7" s="47">
        <v>2016</v>
      </c>
      <c r="J7" s="140">
        <v>2017</v>
      </c>
      <c r="K7" s="522"/>
      <c r="L7" s="469"/>
    </row>
    <row r="8" spans="1:12" s="8" customFormat="1" ht="36" customHeight="1">
      <c r="A8" s="157" t="s">
        <v>208</v>
      </c>
      <c r="B8" s="212">
        <v>52</v>
      </c>
      <c r="C8" s="210">
        <v>52</v>
      </c>
      <c r="D8" s="213">
        <v>52.5</v>
      </c>
      <c r="E8" s="199">
        <v>43400</v>
      </c>
      <c r="F8" s="152">
        <v>62000</v>
      </c>
      <c r="G8" s="155">
        <v>43960</v>
      </c>
      <c r="H8" s="212">
        <v>17.899999999999999</v>
      </c>
      <c r="I8" s="210">
        <v>16.3</v>
      </c>
      <c r="J8" s="213">
        <v>18.2</v>
      </c>
      <c r="K8" s="148" t="s">
        <v>214</v>
      </c>
      <c r="L8" s="146">
        <v>1651</v>
      </c>
    </row>
    <row r="9" spans="1:12" s="8" customFormat="1" ht="36" customHeight="1">
      <c r="A9" s="157" t="s">
        <v>209</v>
      </c>
      <c r="B9" s="212">
        <v>38</v>
      </c>
      <c r="C9" s="210">
        <v>38</v>
      </c>
      <c r="D9" s="213">
        <v>38.5</v>
      </c>
      <c r="E9" s="199"/>
      <c r="F9" s="152"/>
      <c r="G9" s="155"/>
      <c r="H9" s="212">
        <v>14.1</v>
      </c>
      <c r="I9" s="210">
        <v>13</v>
      </c>
      <c r="J9" s="213">
        <v>14.4</v>
      </c>
      <c r="K9" s="148" t="s">
        <v>215</v>
      </c>
      <c r="L9" s="146">
        <v>1652</v>
      </c>
    </row>
    <row r="10" spans="1:12" s="8" customFormat="1" ht="36" customHeight="1">
      <c r="A10" s="157" t="s">
        <v>210</v>
      </c>
      <c r="B10" s="212">
        <v>39.5</v>
      </c>
      <c r="C10" s="210">
        <v>40</v>
      </c>
      <c r="D10" s="213">
        <v>40</v>
      </c>
      <c r="E10" s="199">
        <v>25500</v>
      </c>
      <c r="F10" s="152">
        <v>16000</v>
      </c>
      <c r="G10" s="155">
        <v>18640</v>
      </c>
      <c r="H10" s="212">
        <v>6.4</v>
      </c>
      <c r="I10" s="210">
        <v>6.1</v>
      </c>
      <c r="J10" s="213">
        <v>6.7</v>
      </c>
      <c r="K10" s="148" t="s">
        <v>216</v>
      </c>
      <c r="L10" s="146">
        <v>1653</v>
      </c>
    </row>
    <row r="11" spans="1:12" s="8" customFormat="1" ht="36" customHeight="1">
      <c r="A11" s="157" t="s">
        <v>211</v>
      </c>
      <c r="B11" s="212">
        <v>72.5</v>
      </c>
      <c r="C11" s="210">
        <v>73</v>
      </c>
      <c r="D11" s="213">
        <v>73.5</v>
      </c>
      <c r="E11" s="199"/>
      <c r="F11" s="152"/>
      <c r="G11" s="155"/>
      <c r="H11" s="212">
        <v>36.200000000000003</v>
      </c>
      <c r="I11" s="210">
        <v>33</v>
      </c>
      <c r="J11" s="213">
        <v>38</v>
      </c>
      <c r="K11" s="148" t="s">
        <v>217</v>
      </c>
      <c r="L11" s="146">
        <v>1654</v>
      </c>
    </row>
    <row r="12" spans="1:12" s="8" customFormat="1" ht="36" customHeight="1">
      <c r="A12" s="157" t="s">
        <v>212</v>
      </c>
      <c r="B12" s="212">
        <v>45</v>
      </c>
      <c r="C12" s="210">
        <v>45</v>
      </c>
      <c r="D12" s="213">
        <v>46</v>
      </c>
      <c r="E12" s="199"/>
      <c r="F12" s="152"/>
      <c r="G12" s="155"/>
      <c r="H12" s="212">
        <v>4.5999999999999996</v>
      </c>
      <c r="I12" s="210">
        <v>4.0999999999999996</v>
      </c>
      <c r="J12" s="213">
        <v>4.3</v>
      </c>
      <c r="K12" s="148" t="s">
        <v>218</v>
      </c>
      <c r="L12" s="146">
        <v>1655</v>
      </c>
    </row>
    <row r="13" spans="1:12" s="8" customFormat="1" ht="36" customHeight="1">
      <c r="A13" s="157" t="s">
        <v>213</v>
      </c>
      <c r="B13" s="212">
        <v>38</v>
      </c>
      <c r="C13" s="210">
        <v>38</v>
      </c>
      <c r="D13" s="213">
        <v>38.5</v>
      </c>
      <c r="E13" s="199">
        <v>9100</v>
      </c>
      <c r="F13" s="152">
        <v>9500</v>
      </c>
      <c r="G13" s="155">
        <v>9900</v>
      </c>
      <c r="H13" s="212">
        <v>2.8</v>
      </c>
      <c r="I13" s="210">
        <v>2.5</v>
      </c>
      <c r="J13" s="213">
        <v>2.4</v>
      </c>
      <c r="K13" s="148" t="s">
        <v>219</v>
      </c>
      <c r="L13" s="146">
        <v>1656</v>
      </c>
    </row>
    <row r="14" spans="1:12" s="8" customFormat="1" ht="36" customHeight="1" thickBot="1">
      <c r="A14" s="203" t="s">
        <v>97</v>
      </c>
      <c r="B14" s="214">
        <f>SUM(B8:B13)</f>
        <v>285</v>
      </c>
      <c r="C14" s="211">
        <f t="shared" ref="C14:I14" si="0">SUM(C8:C13)</f>
        <v>286</v>
      </c>
      <c r="D14" s="215">
        <f>SUM(D8:D13)</f>
        <v>289</v>
      </c>
      <c r="E14" s="132">
        <v>78000</v>
      </c>
      <c r="F14" s="111">
        <v>87500</v>
      </c>
      <c r="G14" s="133">
        <f>SUM(G8:G13)</f>
        <v>72500</v>
      </c>
      <c r="H14" s="214">
        <f t="shared" si="0"/>
        <v>81.999999999999986</v>
      </c>
      <c r="I14" s="211">
        <f t="shared" si="0"/>
        <v>75</v>
      </c>
      <c r="J14" s="215">
        <f>SUM(J8:J13)</f>
        <v>84.000000000000014</v>
      </c>
      <c r="K14" s="478" t="s">
        <v>10</v>
      </c>
      <c r="L14" s="479"/>
    </row>
    <row r="15" spans="1:12" s="11" customFormat="1" ht="15">
      <c r="A15" s="39" t="s">
        <v>121</v>
      </c>
      <c r="B15" s="28"/>
      <c r="C15" s="28"/>
      <c r="D15" s="28"/>
      <c r="E15" s="10"/>
      <c r="F15" s="10"/>
      <c r="G15" s="10"/>
      <c r="H15" s="10"/>
      <c r="I15" s="10"/>
      <c r="J15" s="10"/>
      <c r="L15" s="38" t="s">
        <v>144</v>
      </c>
    </row>
    <row r="16" spans="1:1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mergeCells count="12">
    <mergeCell ref="K14:L14"/>
    <mergeCell ref="L5:L7"/>
    <mergeCell ref="A2:K2"/>
    <mergeCell ref="A3:K3"/>
    <mergeCell ref="A5:A7"/>
    <mergeCell ref="K5:K7"/>
    <mergeCell ref="H5:J5"/>
    <mergeCell ref="H6:J6"/>
    <mergeCell ref="E5:G5"/>
    <mergeCell ref="E6:G6"/>
    <mergeCell ref="B5:D5"/>
    <mergeCell ref="B6:D6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firstPageNumber="47" orientation="landscape" r:id="rId1"/>
  <headerFooter>
    <oddFooter>&amp;LCommissariat Général au Développement Régional&amp;Rالمندوبية العامة للتنمية الجهوية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14"/>
  <sheetViews>
    <sheetView rightToLeft="1" view="pageBreakPreview" zoomScale="80" zoomScaleNormal="90" zoomScaleSheetLayoutView="80" workbookViewId="0">
      <pane ySplit="6" topLeftCell="A7" activePane="bottomLeft" state="frozenSplit"/>
      <selection activeCell="N30" sqref="N30"/>
      <selection pane="bottomLeft" activeCell="L14" sqref="L14"/>
    </sheetView>
  </sheetViews>
  <sheetFormatPr baseColWidth="10" defaultColWidth="11.42578125" defaultRowHeight="12.75"/>
  <cols>
    <col min="1" max="1" width="19.28515625" style="1" customWidth="1"/>
    <col min="2" max="10" width="10.7109375" style="1" customWidth="1"/>
    <col min="11" max="11" width="24.42578125" style="1" customWidth="1"/>
    <col min="12" max="12" width="18.140625" style="1" customWidth="1"/>
    <col min="13" max="13" width="9.7109375" style="1" hidden="1" customWidth="1"/>
    <col min="14" max="16" width="9.7109375" style="1" customWidth="1"/>
    <col min="17" max="17" width="29.7109375" style="1" customWidth="1"/>
    <col min="18" max="16384" width="11.42578125" style="1"/>
  </cols>
  <sheetData>
    <row r="1" spans="1:23" ht="30" customHeight="1"/>
    <row r="2" spans="1:23" ht="30" customHeight="1">
      <c r="A2" s="523" t="s">
        <v>197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45"/>
      <c r="N2" s="45"/>
      <c r="O2" s="45"/>
      <c r="P2" s="45"/>
      <c r="Q2" s="45"/>
    </row>
    <row r="3" spans="1:23" ht="30" customHeight="1" thickBot="1">
      <c r="A3" s="524" t="s">
        <v>135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</row>
    <row r="4" spans="1:23" ht="20.100000000000001" customHeight="1">
      <c r="A4" s="525" t="s">
        <v>3</v>
      </c>
      <c r="B4" s="527" t="s">
        <v>131</v>
      </c>
      <c r="C4" s="528"/>
      <c r="D4" s="529"/>
      <c r="E4" s="527" t="s">
        <v>132</v>
      </c>
      <c r="F4" s="528"/>
      <c r="G4" s="529"/>
      <c r="H4" s="527" t="s">
        <v>130</v>
      </c>
      <c r="I4" s="528"/>
      <c r="J4" s="529"/>
      <c r="K4" s="525" t="s">
        <v>4</v>
      </c>
      <c r="L4" s="468" t="s">
        <v>194</v>
      </c>
      <c r="Q4" s="7"/>
    </row>
    <row r="5" spans="1:23" ht="20.100000000000001" customHeight="1">
      <c r="A5" s="526"/>
      <c r="B5" s="530" t="s">
        <v>136</v>
      </c>
      <c r="C5" s="531"/>
      <c r="D5" s="532"/>
      <c r="E5" s="530" t="s">
        <v>137</v>
      </c>
      <c r="F5" s="531"/>
      <c r="G5" s="532"/>
      <c r="H5" s="530" t="s">
        <v>122</v>
      </c>
      <c r="I5" s="531"/>
      <c r="J5" s="532"/>
      <c r="K5" s="526"/>
      <c r="L5" s="469"/>
      <c r="Q5" s="7"/>
    </row>
    <row r="6" spans="1:23" ht="19.5" customHeight="1">
      <c r="A6" s="526"/>
      <c r="B6" s="220">
        <v>2015</v>
      </c>
      <c r="C6" s="216">
        <v>2016</v>
      </c>
      <c r="D6" s="221">
        <v>2017</v>
      </c>
      <c r="E6" s="220">
        <v>2015</v>
      </c>
      <c r="F6" s="216">
        <v>2016</v>
      </c>
      <c r="G6" s="221">
        <v>2017</v>
      </c>
      <c r="H6" s="220">
        <v>2015</v>
      </c>
      <c r="I6" s="216">
        <v>2016</v>
      </c>
      <c r="J6" s="221">
        <v>2017</v>
      </c>
      <c r="K6" s="526"/>
      <c r="L6" s="469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customHeight="1">
      <c r="A7" s="145" t="s">
        <v>208</v>
      </c>
      <c r="B7" s="222">
        <v>31</v>
      </c>
      <c r="C7" s="217">
        <v>25</v>
      </c>
      <c r="D7" s="223">
        <v>14</v>
      </c>
      <c r="E7" s="222">
        <v>4.9420000000000002</v>
      </c>
      <c r="F7" s="217">
        <v>1.403</v>
      </c>
      <c r="G7" s="223">
        <v>1.2230000000000001</v>
      </c>
      <c r="H7" s="222">
        <v>47</v>
      </c>
      <c r="I7" s="217">
        <v>10</v>
      </c>
      <c r="J7" s="223">
        <v>10</v>
      </c>
      <c r="K7" s="148" t="s">
        <v>214</v>
      </c>
      <c r="L7" s="146">
        <v>1651</v>
      </c>
      <c r="P7" s="7"/>
      <c r="Q7" s="7"/>
    </row>
    <row r="8" spans="1:23" ht="36.75" customHeight="1">
      <c r="A8" s="145" t="s">
        <v>209</v>
      </c>
      <c r="B8" s="222">
        <v>10</v>
      </c>
      <c r="C8" s="218">
        <v>11</v>
      </c>
      <c r="D8" s="224">
        <v>8</v>
      </c>
      <c r="E8" s="222">
        <v>1.9710000000000001</v>
      </c>
      <c r="F8" s="218">
        <v>1.3580000000000001</v>
      </c>
      <c r="G8" s="224">
        <v>0.61199999999999999</v>
      </c>
      <c r="H8" s="222">
        <v>1</v>
      </c>
      <c r="I8" s="218">
        <v>9</v>
      </c>
      <c r="J8" s="224">
        <v>8</v>
      </c>
      <c r="K8" s="148" t="s">
        <v>215</v>
      </c>
      <c r="L8" s="146">
        <v>1652</v>
      </c>
      <c r="N8" s="7"/>
      <c r="O8" s="7"/>
      <c r="P8" s="7"/>
      <c r="Q8" s="7"/>
    </row>
    <row r="9" spans="1:23" ht="36.75" customHeight="1">
      <c r="A9" s="145" t="s">
        <v>210</v>
      </c>
      <c r="B9" s="225">
        <v>30</v>
      </c>
      <c r="C9" s="218">
        <v>34</v>
      </c>
      <c r="D9" s="224">
        <v>36</v>
      </c>
      <c r="E9" s="225">
        <v>6.37</v>
      </c>
      <c r="F9" s="218">
        <v>1.8109999999999999</v>
      </c>
      <c r="G9" s="224">
        <v>2.7349999999999999</v>
      </c>
      <c r="H9" s="225">
        <v>23</v>
      </c>
      <c r="I9" s="218">
        <v>3</v>
      </c>
      <c r="J9" s="224">
        <v>25</v>
      </c>
      <c r="K9" s="148" t="s">
        <v>216</v>
      </c>
      <c r="L9" s="146">
        <v>1653</v>
      </c>
      <c r="N9" s="7"/>
      <c r="O9" s="7"/>
      <c r="P9" s="7"/>
    </row>
    <row r="10" spans="1:23" ht="36.75" customHeight="1">
      <c r="A10" s="145" t="s">
        <v>211</v>
      </c>
      <c r="B10" s="226">
        <v>43</v>
      </c>
      <c r="C10" s="217">
        <v>53</v>
      </c>
      <c r="D10" s="223">
        <v>44</v>
      </c>
      <c r="E10" s="226">
        <v>8.1349999999999998</v>
      </c>
      <c r="F10" s="217">
        <v>45.512999999999998</v>
      </c>
      <c r="G10" s="223">
        <v>7.3929999999999998</v>
      </c>
      <c r="H10" s="226">
        <v>21</v>
      </c>
      <c r="I10" s="217">
        <v>81</v>
      </c>
      <c r="J10" s="223">
        <v>48</v>
      </c>
      <c r="K10" s="148" t="s">
        <v>217</v>
      </c>
      <c r="L10" s="146">
        <v>1654</v>
      </c>
      <c r="N10" s="7"/>
      <c r="O10" s="7"/>
      <c r="P10" s="7"/>
    </row>
    <row r="11" spans="1:23" ht="36.75" customHeight="1">
      <c r="A11" s="145" t="s">
        <v>212</v>
      </c>
      <c r="B11" s="226">
        <v>8</v>
      </c>
      <c r="C11" s="217">
        <v>6</v>
      </c>
      <c r="D11" s="223">
        <v>11</v>
      </c>
      <c r="E11" s="226">
        <v>0.496</v>
      </c>
      <c r="F11" s="217">
        <v>0.38500000000000001</v>
      </c>
      <c r="G11" s="223">
        <v>0.66900000000000004</v>
      </c>
      <c r="H11" s="226">
        <v>1</v>
      </c>
      <c r="I11" s="217">
        <v>3</v>
      </c>
      <c r="J11" s="223">
        <v>11</v>
      </c>
      <c r="K11" s="148" t="s">
        <v>218</v>
      </c>
      <c r="L11" s="146">
        <v>1655</v>
      </c>
    </row>
    <row r="12" spans="1:23" ht="36.75" customHeight="1">
      <c r="A12" s="145" t="s">
        <v>213</v>
      </c>
      <c r="B12" s="225">
        <v>4</v>
      </c>
      <c r="C12" s="218">
        <v>1</v>
      </c>
      <c r="D12" s="224">
        <v>6</v>
      </c>
      <c r="E12" s="225">
        <v>2.8010000000000002</v>
      </c>
      <c r="F12" s="218">
        <v>9.9000000000000005E-2</v>
      </c>
      <c r="G12" s="224">
        <v>6.7880000000000003</v>
      </c>
      <c r="H12" s="225">
        <v>16</v>
      </c>
      <c r="I12" s="218">
        <v>0</v>
      </c>
      <c r="J12" s="224">
        <v>5</v>
      </c>
      <c r="K12" s="148" t="s">
        <v>219</v>
      </c>
      <c r="L12" s="146">
        <v>1656</v>
      </c>
    </row>
    <row r="13" spans="1:23" ht="36.75" customHeight="1" thickBot="1">
      <c r="A13" s="219" t="s">
        <v>133</v>
      </c>
      <c r="B13" s="120">
        <f>SUM(B7:B12)</f>
        <v>126</v>
      </c>
      <c r="C13" s="116">
        <f t="shared" ref="C13:I13" si="0">SUM(C7:C12)</f>
        <v>130</v>
      </c>
      <c r="D13" s="121">
        <f>SUM(D7:D12)</f>
        <v>119</v>
      </c>
      <c r="E13" s="120">
        <f t="shared" si="0"/>
        <v>24.714999999999996</v>
      </c>
      <c r="F13" s="116">
        <f t="shared" si="0"/>
        <v>50.568999999999996</v>
      </c>
      <c r="G13" s="121">
        <f>SUM(G7:G12)</f>
        <v>19.420000000000002</v>
      </c>
      <c r="H13" s="120">
        <f t="shared" si="0"/>
        <v>109</v>
      </c>
      <c r="I13" s="116">
        <f t="shared" si="0"/>
        <v>106</v>
      </c>
      <c r="J13" s="121">
        <f>SUM(J7:J12)</f>
        <v>107</v>
      </c>
      <c r="K13" s="478" t="s">
        <v>6</v>
      </c>
      <c r="L13" s="479"/>
    </row>
    <row r="14" spans="1:23">
      <c r="A14" s="39" t="s">
        <v>134</v>
      </c>
      <c r="B14" s="42"/>
      <c r="C14" s="42"/>
      <c r="D14" s="42"/>
      <c r="E14" s="42"/>
      <c r="F14" s="33"/>
      <c r="G14" s="33"/>
      <c r="H14" s="42"/>
      <c r="I14" s="50"/>
      <c r="J14" s="50"/>
      <c r="L14" s="51" t="s">
        <v>138</v>
      </c>
    </row>
  </sheetData>
  <mergeCells count="12">
    <mergeCell ref="K13:L13"/>
    <mergeCell ref="A2:L2"/>
    <mergeCell ref="A3:L3"/>
    <mergeCell ref="L4:L6"/>
    <mergeCell ref="K4:K6"/>
    <mergeCell ref="E4:G4"/>
    <mergeCell ref="E5:G5"/>
    <mergeCell ref="H4:J4"/>
    <mergeCell ref="H5:J5"/>
    <mergeCell ref="B4:D4"/>
    <mergeCell ref="B5:D5"/>
    <mergeCell ref="A4:A6"/>
  </mergeCells>
  <printOptions horizontalCentered="1"/>
  <pageMargins left="0.19685039370078741" right="0.19685039370078741" top="0.39370078740157483" bottom="0.78740157480314965" header="0.19685039370078741" footer="0.51181102362204722"/>
  <pageSetup paperSize="9" scale="91" firstPageNumber="47" orientation="landscape" r:id="rId1"/>
  <headerFooter>
    <oddFooter>&amp;LCommissariat Général au Développement Régional&amp;Rالمندوبية العامة للتنمية الجهوية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L16"/>
  <sheetViews>
    <sheetView rightToLeft="1" view="pageBreakPreview" zoomScale="98" zoomScaleSheetLayoutView="98" workbookViewId="0">
      <selection activeCell="I32" sqref="I32"/>
    </sheetView>
  </sheetViews>
  <sheetFormatPr baseColWidth="10" defaultRowHeight="12.75"/>
  <cols>
    <col min="1" max="1" width="18.5703125" customWidth="1"/>
    <col min="3" max="3" width="14.5703125" customWidth="1"/>
    <col min="6" max="6" width="15.140625" customWidth="1"/>
    <col min="8" max="8" width="9.7109375" customWidth="1"/>
    <col min="9" max="9" width="14.42578125" customWidth="1"/>
    <col min="11" max="11" width="22.42578125" customWidth="1"/>
    <col min="12" max="12" width="18.28515625" customWidth="1"/>
  </cols>
  <sheetData>
    <row r="2" spans="1:12" ht="15">
      <c r="F2" s="533" t="s">
        <v>174</v>
      </c>
      <c r="G2" s="533"/>
      <c r="H2" s="533"/>
      <c r="I2" s="533"/>
      <c r="J2" s="533"/>
    </row>
    <row r="3" spans="1:12" ht="15">
      <c r="I3" s="71" t="s">
        <v>175</v>
      </c>
    </row>
    <row r="4" spans="1:12" ht="15.75" thickBot="1">
      <c r="A4" s="72" t="s">
        <v>250</v>
      </c>
      <c r="K4" t="s">
        <v>249</v>
      </c>
    </row>
    <row r="5" spans="1:12" ht="15" customHeight="1">
      <c r="A5" s="534" t="s">
        <v>3</v>
      </c>
      <c r="B5" s="536" t="s">
        <v>176</v>
      </c>
      <c r="C5" s="537"/>
      <c r="D5" s="538"/>
      <c r="E5" s="539" t="s">
        <v>177</v>
      </c>
      <c r="F5" s="537"/>
      <c r="G5" s="538"/>
      <c r="H5" s="539" t="s">
        <v>178</v>
      </c>
      <c r="I5" s="537"/>
      <c r="J5" s="538"/>
      <c r="K5" s="540" t="s">
        <v>4</v>
      </c>
      <c r="L5" s="468" t="s">
        <v>194</v>
      </c>
    </row>
    <row r="6" spans="1:12" ht="15" customHeight="1">
      <c r="A6" s="535"/>
      <c r="B6" s="542" t="s">
        <v>179</v>
      </c>
      <c r="C6" s="543"/>
      <c r="D6" s="544"/>
      <c r="E6" s="545" t="s">
        <v>180</v>
      </c>
      <c r="F6" s="543"/>
      <c r="G6" s="544"/>
      <c r="H6" s="545" t="s">
        <v>181</v>
      </c>
      <c r="I6" s="543"/>
      <c r="J6" s="544"/>
      <c r="K6" s="541"/>
      <c r="L6" s="469"/>
    </row>
    <row r="7" spans="1:12" ht="15" customHeight="1">
      <c r="A7" s="535"/>
      <c r="B7" s="272" t="s">
        <v>139</v>
      </c>
      <c r="C7" s="273" t="s">
        <v>196</v>
      </c>
      <c r="D7" s="274" t="s">
        <v>130</v>
      </c>
      <c r="E7" s="316" t="s">
        <v>139</v>
      </c>
      <c r="F7" s="273" t="s">
        <v>196</v>
      </c>
      <c r="G7" s="274" t="s">
        <v>130</v>
      </c>
      <c r="H7" s="316" t="s">
        <v>139</v>
      </c>
      <c r="I7" s="273" t="s">
        <v>196</v>
      </c>
      <c r="J7" s="274" t="s">
        <v>130</v>
      </c>
      <c r="K7" s="541"/>
      <c r="L7" s="469"/>
    </row>
    <row r="8" spans="1:12" ht="30">
      <c r="A8" s="535"/>
      <c r="B8" s="231" t="s">
        <v>140</v>
      </c>
      <c r="C8" s="74" t="s">
        <v>182</v>
      </c>
      <c r="D8" s="232" t="s">
        <v>183</v>
      </c>
      <c r="E8" s="317" t="s">
        <v>140</v>
      </c>
      <c r="F8" s="74" t="s">
        <v>182</v>
      </c>
      <c r="G8" s="232" t="s">
        <v>183</v>
      </c>
      <c r="H8" s="317" t="s">
        <v>140</v>
      </c>
      <c r="I8" s="74" t="s">
        <v>182</v>
      </c>
      <c r="J8" s="232" t="s">
        <v>183</v>
      </c>
      <c r="K8" s="541"/>
      <c r="L8" s="469"/>
    </row>
    <row r="9" spans="1:12">
      <c r="A9" s="311" t="s">
        <v>208</v>
      </c>
      <c r="B9" s="337">
        <v>62</v>
      </c>
      <c r="C9" s="338">
        <v>8.1349999999999998</v>
      </c>
      <c r="D9" s="339">
        <v>90</v>
      </c>
      <c r="E9" s="343">
        <v>14</v>
      </c>
      <c r="F9" s="338">
        <v>1.2230000000000001</v>
      </c>
      <c r="G9" s="339">
        <v>10</v>
      </c>
      <c r="H9" s="343"/>
      <c r="I9" s="338"/>
      <c r="J9" s="339"/>
      <c r="K9" s="148" t="s">
        <v>214</v>
      </c>
      <c r="L9" s="146">
        <v>1651</v>
      </c>
    </row>
    <row r="10" spans="1:12">
      <c r="A10" s="311" t="s">
        <v>209</v>
      </c>
      <c r="B10" s="337">
        <v>15</v>
      </c>
      <c r="C10" s="338">
        <v>15.95</v>
      </c>
      <c r="D10" s="339">
        <v>20</v>
      </c>
      <c r="E10" s="343">
        <v>8</v>
      </c>
      <c r="F10" s="338">
        <v>0.61199999999999999</v>
      </c>
      <c r="G10" s="339">
        <v>8</v>
      </c>
      <c r="H10" s="343"/>
      <c r="I10" s="338"/>
      <c r="J10" s="339"/>
      <c r="K10" s="148" t="s">
        <v>215</v>
      </c>
      <c r="L10" s="146">
        <v>1652</v>
      </c>
    </row>
    <row r="11" spans="1:12">
      <c r="A11" s="311" t="s">
        <v>210</v>
      </c>
      <c r="B11" s="337">
        <v>53</v>
      </c>
      <c r="C11" s="338">
        <v>5.3609999999999998</v>
      </c>
      <c r="D11" s="339">
        <v>70</v>
      </c>
      <c r="E11" s="343">
        <v>36</v>
      </c>
      <c r="F11" s="338">
        <v>2.7349999999999999</v>
      </c>
      <c r="G11" s="339">
        <v>25</v>
      </c>
      <c r="H11" s="343"/>
      <c r="I11" s="338"/>
      <c r="J11" s="339"/>
      <c r="K11" s="148" t="s">
        <v>216</v>
      </c>
      <c r="L11" s="146">
        <v>1653</v>
      </c>
    </row>
    <row r="12" spans="1:12">
      <c r="A12" s="311" t="s">
        <v>211</v>
      </c>
      <c r="B12" s="337">
        <v>77</v>
      </c>
      <c r="C12" s="338">
        <v>11.738</v>
      </c>
      <c r="D12" s="339">
        <v>95</v>
      </c>
      <c r="E12" s="343">
        <v>44</v>
      </c>
      <c r="F12" s="338">
        <v>7.3929999999999998</v>
      </c>
      <c r="G12" s="339">
        <v>48</v>
      </c>
      <c r="H12" s="343"/>
      <c r="I12" s="338"/>
      <c r="J12" s="339"/>
      <c r="K12" s="148" t="s">
        <v>217</v>
      </c>
      <c r="L12" s="146">
        <v>1654</v>
      </c>
    </row>
    <row r="13" spans="1:12">
      <c r="A13" s="311" t="s">
        <v>212</v>
      </c>
      <c r="B13" s="337">
        <v>27</v>
      </c>
      <c r="C13" s="338">
        <v>2.7759999999999998</v>
      </c>
      <c r="D13" s="339">
        <v>32</v>
      </c>
      <c r="E13" s="343">
        <v>11</v>
      </c>
      <c r="F13" s="338">
        <v>0.66900000000000004</v>
      </c>
      <c r="G13" s="339">
        <v>11</v>
      </c>
      <c r="H13" s="343"/>
      <c r="I13" s="338"/>
      <c r="J13" s="339"/>
      <c r="K13" s="148" t="s">
        <v>218</v>
      </c>
      <c r="L13" s="146">
        <v>1655</v>
      </c>
    </row>
    <row r="14" spans="1:12" ht="13.5" thickBot="1">
      <c r="A14" s="318" t="s">
        <v>213</v>
      </c>
      <c r="B14" s="344">
        <v>10</v>
      </c>
      <c r="C14" s="345">
        <v>0.40400000000000003</v>
      </c>
      <c r="D14" s="346">
        <v>15</v>
      </c>
      <c r="E14" s="347">
        <v>6</v>
      </c>
      <c r="F14" s="345">
        <v>6.7880000000000003</v>
      </c>
      <c r="G14" s="346">
        <v>5</v>
      </c>
      <c r="H14" s="348"/>
      <c r="I14" s="341"/>
      <c r="J14" s="342"/>
      <c r="K14" s="228" t="s">
        <v>219</v>
      </c>
      <c r="L14" s="227">
        <v>1656</v>
      </c>
    </row>
    <row r="15" spans="1:12" ht="15.75" thickBot="1">
      <c r="A15" s="319" t="s">
        <v>1</v>
      </c>
      <c r="B15" s="349">
        <f t="shared" ref="B15:G15" si="0">SUM(B9:B14)</f>
        <v>244</v>
      </c>
      <c r="C15" s="350">
        <f t="shared" si="0"/>
        <v>44.363999999999997</v>
      </c>
      <c r="D15" s="351">
        <f t="shared" si="0"/>
        <v>322</v>
      </c>
      <c r="E15" s="352">
        <f t="shared" si="0"/>
        <v>119</v>
      </c>
      <c r="F15" s="350">
        <f t="shared" si="0"/>
        <v>19.420000000000002</v>
      </c>
      <c r="G15" s="351">
        <f t="shared" si="0"/>
        <v>107</v>
      </c>
      <c r="H15" s="352"/>
      <c r="I15" s="350"/>
      <c r="J15" s="351"/>
    </row>
    <row r="16" spans="1:12" ht="15">
      <c r="A16" s="75" t="s">
        <v>134</v>
      </c>
      <c r="L16" s="72" t="s">
        <v>184</v>
      </c>
    </row>
  </sheetData>
  <mergeCells count="10">
    <mergeCell ref="K5:K8"/>
    <mergeCell ref="B6:D6"/>
    <mergeCell ref="E6:G6"/>
    <mergeCell ref="H6:J6"/>
    <mergeCell ref="L5:L8"/>
    <mergeCell ref="F2:J2"/>
    <mergeCell ref="A5:A8"/>
    <mergeCell ref="B5:D5"/>
    <mergeCell ref="E5:G5"/>
    <mergeCell ref="H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4">
    <tabColor rgb="FF00B0F0"/>
  </sheetPr>
  <dimension ref="A1:Q24"/>
  <sheetViews>
    <sheetView rightToLeft="1" view="pageBreakPreview" zoomScale="78" zoomScaleNormal="80" zoomScaleSheetLayoutView="78" workbookViewId="0">
      <pane ySplit="6" topLeftCell="A7" activePane="bottomLeft" state="frozenSplit"/>
      <selection activeCell="N30" sqref="N30"/>
      <selection pane="bottomLeft" activeCell="L27" sqref="L27"/>
    </sheetView>
  </sheetViews>
  <sheetFormatPr baseColWidth="10" defaultColWidth="11.5703125" defaultRowHeight="12.75"/>
  <cols>
    <col min="1" max="1" width="1.7109375" style="1" hidden="1" customWidth="1"/>
    <col min="2" max="2" width="12.7109375" style="1" customWidth="1"/>
    <col min="3" max="5" width="6.42578125" style="1" bestFit="1" customWidth="1"/>
    <col min="6" max="8" width="8.28515625" style="1" bestFit="1" customWidth="1"/>
    <col min="9" max="9" width="7" style="1" bestFit="1" customWidth="1"/>
    <col min="10" max="10" width="7.7109375" style="1" bestFit="1" customWidth="1"/>
    <col min="11" max="11" width="9.42578125" style="1" customWidth="1"/>
    <col min="12" max="13" width="6.42578125" style="1" bestFit="1" customWidth="1"/>
    <col min="14" max="14" width="7" style="1" bestFit="1" customWidth="1"/>
    <col min="15" max="15" width="15.140625" style="1" bestFit="1" customWidth="1"/>
    <col min="16" max="16" width="16.7109375" style="1" customWidth="1"/>
    <col min="17" max="16384" width="11.5703125" style="1"/>
  </cols>
  <sheetData>
    <row r="1" spans="2:17" ht="30" customHeight="1"/>
    <row r="2" spans="2:17" ht="30" customHeight="1">
      <c r="B2" s="402" t="s">
        <v>125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2:17" ht="30" customHeight="1" thickBot="1">
      <c r="B3" s="403" t="s">
        <v>11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2:17" ht="20.100000000000001" customHeight="1">
      <c r="B4" s="404" t="s">
        <v>3</v>
      </c>
      <c r="C4" s="410" t="s">
        <v>12</v>
      </c>
      <c r="D4" s="410"/>
      <c r="E4" s="410"/>
      <c r="F4" s="412" t="s">
        <v>128</v>
      </c>
      <c r="G4" s="413"/>
      <c r="H4" s="414"/>
      <c r="I4" s="412" t="s">
        <v>172</v>
      </c>
      <c r="J4" s="413"/>
      <c r="K4" s="414"/>
      <c r="L4" s="413" t="s">
        <v>147</v>
      </c>
      <c r="M4" s="413"/>
      <c r="N4" s="414"/>
      <c r="O4" s="407" t="s">
        <v>2</v>
      </c>
      <c r="P4" s="397" t="s">
        <v>194</v>
      </c>
    </row>
    <row r="5" spans="2:17" ht="34.5" customHeight="1" thickBot="1">
      <c r="B5" s="405"/>
      <c r="C5" s="411" t="s">
        <v>13</v>
      </c>
      <c r="D5" s="411"/>
      <c r="E5" s="411"/>
      <c r="F5" s="415" t="s">
        <v>127</v>
      </c>
      <c r="G5" s="416"/>
      <c r="H5" s="417"/>
      <c r="I5" s="415" t="s">
        <v>141</v>
      </c>
      <c r="J5" s="416"/>
      <c r="K5" s="417"/>
      <c r="L5" s="415" t="s">
        <v>253</v>
      </c>
      <c r="M5" s="416"/>
      <c r="N5" s="417"/>
      <c r="O5" s="408"/>
      <c r="P5" s="398"/>
    </row>
    <row r="6" spans="2:17" ht="20.100000000000001" customHeight="1">
      <c r="B6" s="406"/>
      <c r="C6" s="361">
        <v>2015</v>
      </c>
      <c r="D6" s="88">
        <v>2016</v>
      </c>
      <c r="E6" s="89">
        <v>2017</v>
      </c>
      <c r="F6" s="95">
        <v>2015</v>
      </c>
      <c r="G6" s="88">
        <v>2017</v>
      </c>
      <c r="H6" s="89">
        <v>2017</v>
      </c>
      <c r="I6" s="95">
        <v>2015</v>
      </c>
      <c r="J6" s="88">
        <v>2016</v>
      </c>
      <c r="K6" s="89">
        <v>2017</v>
      </c>
      <c r="L6" s="95">
        <v>2015</v>
      </c>
      <c r="M6" s="88">
        <v>2016</v>
      </c>
      <c r="N6" s="89">
        <v>2017</v>
      </c>
      <c r="O6" s="409"/>
      <c r="P6" s="399"/>
    </row>
    <row r="7" spans="2:17" ht="30" customHeight="1">
      <c r="B7" s="363" t="s">
        <v>208</v>
      </c>
      <c r="C7" s="314">
        <v>19</v>
      </c>
      <c r="D7" s="83">
        <v>19</v>
      </c>
      <c r="E7" s="83">
        <v>19</v>
      </c>
      <c r="F7" s="96">
        <v>2.0289999999999999</v>
      </c>
      <c r="G7" s="82">
        <v>2.0289999999999999</v>
      </c>
      <c r="H7" s="82">
        <v>2.0289999999999999</v>
      </c>
      <c r="I7" s="99">
        <v>0.21</v>
      </c>
      <c r="J7" s="83">
        <v>1.032</v>
      </c>
      <c r="K7" s="91">
        <v>0.11565</v>
      </c>
      <c r="L7" s="90"/>
      <c r="M7" s="83"/>
      <c r="N7" s="369">
        <v>0.11</v>
      </c>
      <c r="O7" s="365" t="s">
        <v>214</v>
      </c>
      <c r="P7" s="248">
        <v>1651</v>
      </c>
    </row>
    <row r="8" spans="2:17" ht="30" customHeight="1">
      <c r="B8" s="364" t="s">
        <v>209</v>
      </c>
      <c r="C8" s="314">
        <v>9</v>
      </c>
      <c r="D8" s="83">
        <v>9</v>
      </c>
      <c r="E8" s="83">
        <v>9</v>
      </c>
      <c r="F8" s="96">
        <v>1.17</v>
      </c>
      <c r="G8" s="82">
        <v>1.17</v>
      </c>
      <c r="H8" s="82">
        <v>1.17</v>
      </c>
      <c r="I8" s="99">
        <v>6.5000000000000002E-2</v>
      </c>
      <c r="J8" s="83">
        <v>0.51400000000000001</v>
      </c>
      <c r="K8" s="91">
        <v>7.0000000000000007E-2</v>
      </c>
      <c r="L8" s="90"/>
      <c r="M8" s="83"/>
      <c r="N8" s="369">
        <v>0.02</v>
      </c>
      <c r="O8" s="366" t="s">
        <v>215</v>
      </c>
      <c r="P8" s="250">
        <v>1652</v>
      </c>
      <c r="Q8" s="2"/>
    </row>
    <row r="9" spans="2:17" ht="30" customHeight="1">
      <c r="B9" s="364" t="s">
        <v>210</v>
      </c>
      <c r="C9" s="314">
        <v>6</v>
      </c>
      <c r="D9" s="83">
        <v>6</v>
      </c>
      <c r="E9" s="83">
        <v>6</v>
      </c>
      <c r="F9" s="96">
        <v>0.77500000000000002</v>
      </c>
      <c r="G9" s="82">
        <v>0.77500000000000002</v>
      </c>
      <c r="H9" s="82">
        <v>0.77500000000000002</v>
      </c>
      <c r="I9" s="99">
        <v>0.12</v>
      </c>
      <c r="J9" s="83">
        <v>0.28199999999999997</v>
      </c>
      <c r="K9" s="91">
        <v>0.06</v>
      </c>
      <c r="L9" s="90"/>
      <c r="M9" s="83"/>
      <c r="N9" s="369">
        <v>1.4999999999999999E-2</v>
      </c>
      <c r="O9" s="366" t="s">
        <v>216</v>
      </c>
      <c r="P9" s="250">
        <v>1653</v>
      </c>
    </row>
    <row r="10" spans="2:17" ht="30" customHeight="1">
      <c r="B10" s="364" t="s">
        <v>211</v>
      </c>
      <c r="C10" s="314">
        <v>44</v>
      </c>
      <c r="D10" s="83">
        <v>44</v>
      </c>
      <c r="E10" s="83">
        <v>44</v>
      </c>
      <c r="F10" s="96">
        <v>4.7</v>
      </c>
      <c r="G10" s="82">
        <v>4.7</v>
      </c>
      <c r="H10" s="82">
        <v>4.7</v>
      </c>
      <c r="I10" s="99">
        <v>0.32500000000000001</v>
      </c>
      <c r="J10" s="84">
        <v>1.4870000000000001</v>
      </c>
      <c r="K10" s="100">
        <v>0.28199999999999997</v>
      </c>
      <c r="L10" s="99"/>
      <c r="M10" s="84"/>
      <c r="N10" s="370">
        <v>0.16</v>
      </c>
      <c r="O10" s="366" t="s">
        <v>217</v>
      </c>
      <c r="P10" s="250">
        <v>1654</v>
      </c>
    </row>
    <row r="11" spans="2:17" ht="30" customHeight="1">
      <c r="B11" s="364" t="s">
        <v>212</v>
      </c>
      <c r="C11" s="314">
        <v>16</v>
      </c>
      <c r="D11" s="83">
        <v>16</v>
      </c>
      <c r="E11" s="83">
        <v>16</v>
      </c>
      <c r="F11" s="96">
        <v>1.474</v>
      </c>
      <c r="G11" s="82">
        <v>1.474</v>
      </c>
      <c r="H11" s="82">
        <v>1.474</v>
      </c>
      <c r="I11" s="99">
        <v>0.11</v>
      </c>
      <c r="J11" s="83">
        <v>0.6</v>
      </c>
      <c r="K11" s="91">
        <v>4.2999999999999997E-2</v>
      </c>
      <c r="L11" s="90"/>
      <c r="M11" s="83"/>
      <c r="N11" s="369">
        <v>0.02</v>
      </c>
      <c r="O11" s="366" t="s">
        <v>218</v>
      </c>
      <c r="P11" s="250">
        <v>1655</v>
      </c>
    </row>
    <row r="12" spans="2:17" ht="30" customHeight="1">
      <c r="B12" s="364" t="s">
        <v>213</v>
      </c>
      <c r="C12" s="314">
        <v>21</v>
      </c>
      <c r="D12" s="83">
        <v>21</v>
      </c>
      <c r="E12" s="83">
        <v>21</v>
      </c>
      <c r="F12" s="96">
        <v>1.478</v>
      </c>
      <c r="G12" s="82">
        <v>1.478</v>
      </c>
      <c r="H12" s="82">
        <v>1.478</v>
      </c>
      <c r="I12" s="99">
        <v>0.09</v>
      </c>
      <c r="J12" s="83">
        <v>0.43099999999999999</v>
      </c>
      <c r="K12" s="91">
        <v>6.3E-2</v>
      </c>
      <c r="L12" s="90"/>
      <c r="M12" s="83"/>
      <c r="N12" s="369">
        <v>0.04</v>
      </c>
      <c r="O12" s="366" t="s">
        <v>219</v>
      </c>
      <c r="P12" s="250">
        <v>1656</v>
      </c>
    </row>
    <row r="13" spans="2:17" ht="30" customHeight="1" thickBot="1">
      <c r="B13" s="197" t="s">
        <v>14</v>
      </c>
      <c r="C13" s="362">
        <v>115</v>
      </c>
      <c r="D13" s="357">
        <v>115</v>
      </c>
      <c r="E13" s="94">
        <v>115</v>
      </c>
      <c r="F13" s="97">
        <v>11.625999999999999</v>
      </c>
      <c r="G13" s="97">
        <v>11.625999999999999</v>
      </c>
      <c r="H13" s="98">
        <v>11.625999999999999</v>
      </c>
      <c r="I13" s="92">
        <f>SUM(I7:I12)</f>
        <v>0.91999999999999993</v>
      </c>
      <c r="J13" s="93">
        <v>4.3460000000000001</v>
      </c>
      <c r="K13" s="94">
        <v>0.63365000000000005</v>
      </c>
      <c r="L13" s="92"/>
      <c r="M13" s="93"/>
      <c r="N13" s="94">
        <v>0.36500000000000005</v>
      </c>
      <c r="O13" s="367" t="s">
        <v>8</v>
      </c>
      <c r="P13" s="368"/>
      <c r="Q13" s="2"/>
    </row>
    <row r="14" spans="2:17" s="43" customFormat="1" ht="29.25" customHeight="1">
      <c r="B14" s="577" t="s">
        <v>15</v>
      </c>
      <c r="C14" s="577"/>
      <c r="D14" s="353"/>
      <c r="E14" s="353"/>
      <c r="F14" s="353"/>
      <c r="G14" s="353"/>
      <c r="H14" s="353"/>
      <c r="I14" s="354"/>
      <c r="J14" s="4"/>
      <c r="K14" s="4"/>
      <c r="L14" s="4"/>
      <c r="M14" s="4"/>
      <c r="N14" s="4"/>
      <c r="O14" s="4"/>
      <c r="P14" s="4" t="s">
        <v>144</v>
      </c>
    </row>
    <row r="15" spans="2:17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</row>
    <row r="16" spans="2:17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9"/>
    </row>
    <row r="17" spans="2:15">
      <c r="B17" s="400"/>
      <c r="C17" s="401"/>
      <c r="D17" s="401"/>
      <c r="E17" s="401"/>
      <c r="F17" s="401"/>
      <c r="G17" s="401"/>
      <c r="H17" s="401"/>
      <c r="I17" s="401"/>
      <c r="J17" s="57"/>
      <c r="K17" s="57"/>
      <c r="L17" s="57"/>
      <c r="M17" s="57"/>
      <c r="N17" s="57"/>
      <c r="O17" s="57"/>
    </row>
    <row r="18" spans="2:15">
      <c r="B18" s="400"/>
      <c r="C18" s="401"/>
      <c r="D18" s="401"/>
      <c r="E18" s="401"/>
      <c r="F18" s="401"/>
      <c r="G18" s="401"/>
      <c r="H18" s="401"/>
      <c r="I18" s="57"/>
      <c r="J18" s="57"/>
      <c r="K18" s="57"/>
      <c r="L18" s="57"/>
      <c r="M18" s="57"/>
      <c r="N18" s="57"/>
      <c r="O18" s="57"/>
    </row>
    <row r="24" spans="2:15">
      <c r="E24" s="67"/>
    </row>
  </sheetData>
  <mergeCells count="15">
    <mergeCell ref="P4:P6"/>
    <mergeCell ref="B18:H18"/>
    <mergeCell ref="B17:I17"/>
    <mergeCell ref="B2:O2"/>
    <mergeCell ref="B3:O3"/>
    <mergeCell ref="B4:B6"/>
    <mergeCell ref="O4:O6"/>
    <mergeCell ref="C4:E4"/>
    <mergeCell ref="C5:E5"/>
    <mergeCell ref="F4:H4"/>
    <mergeCell ref="F5:H5"/>
    <mergeCell ref="I5:K5"/>
    <mergeCell ref="I4:K4"/>
    <mergeCell ref="L4:N4"/>
    <mergeCell ref="L5:N5"/>
  </mergeCells>
  <phoneticPr fontId="28" type="noConversion"/>
  <printOptions horizontalCentered="1"/>
  <pageMargins left="0.19685039370078741" right="0.19685039370078741" top="0.39370078740157483" bottom="0.39370078740157483" header="0.19685039370078741" footer="0.11811023622047245"/>
  <pageSetup paperSize="9" scale="75" firstPageNumber="33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13"/>
  <sheetViews>
    <sheetView rightToLeft="1" view="pageBreakPreview" zoomScaleSheetLayoutView="100" workbookViewId="0">
      <selection activeCell="G42" sqref="G42"/>
    </sheetView>
  </sheetViews>
  <sheetFormatPr baseColWidth="10" defaultRowHeight="12.75"/>
  <cols>
    <col min="1" max="1" width="23.7109375" customWidth="1"/>
    <col min="3" max="3" width="15.140625" customWidth="1"/>
    <col min="6" max="6" width="16" customWidth="1"/>
    <col min="9" max="9" width="14.5703125" customWidth="1"/>
    <col min="11" max="11" width="22.5703125" customWidth="1"/>
  </cols>
  <sheetData>
    <row r="1" spans="1:11" ht="15">
      <c r="F1" s="547" t="s">
        <v>185</v>
      </c>
      <c r="G1" s="547"/>
      <c r="H1" s="547"/>
      <c r="I1" s="547"/>
    </row>
    <row r="2" spans="1:11" ht="15">
      <c r="F2" s="71"/>
      <c r="G2" s="71"/>
      <c r="H2" s="71"/>
      <c r="I2" s="71" t="s">
        <v>186</v>
      </c>
      <c r="J2" s="71"/>
      <c r="K2" s="71"/>
    </row>
    <row r="3" spans="1:11" ht="15.75" thickBot="1">
      <c r="A3" s="72" t="s">
        <v>251</v>
      </c>
      <c r="K3" s="72" t="s">
        <v>249</v>
      </c>
    </row>
    <row r="4" spans="1:11" ht="15">
      <c r="A4" s="548" t="s">
        <v>187</v>
      </c>
      <c r="B4" s="536" t="s">
        <v>176</v>
      </c>
      <c r="C4" s="537"/>
      <c r="D4" s="538"/>
      <c r="E4" s="536" t="s">
        <v>177</v>
      </c>
      <c r="F4" s="537"/>
      <c r="G4" s="538"/>
      <c r="H4" s="536" t="s">
        <v>178</v>
      </c>
      <c r="I4" s="537"/>
      <c r="J4" s="538"/>
      <c r="K4" s="548" t="s">
        <v>188</v>
      </c>
    </row>
    <row r="5" spans="1:11" ht="15">
      <c r="A5" s="549"/>
      <c r="B5" s="542" t="s">
        <v>179</v>
      </c>
      <c r="C5" s="543"/>
      <c r="D5" s="544"/>
      <c r="E5" s="542" t="s">
        <v>180</v>
      </c>
      <c r="F5" s="543"/>
      <c r="G5" s="544"/>
      <c r="H5" s="542" t="s">
        <v>181</v>
      </c>
      <c r="I5" s="543"/>
      <c r="J5" s="544"/>
      <c r="K5" s="550"/>
    </row>
    <row r="6" spans="1:11" ht="15">
      <c r="A6" s="549"/>
      <c r="B6" s="229" t="s">
        <v>139</v>
      </c>
      <c r="C6" s="73" t="s">
        <v>196</v>
      </c>
      <c r="D6" s="230" t="s">
        <v>130</v>
      </c>
      <c r="E6" s="229" t="s">
        <v>139</v>
      </c>
      <c r="F6" s="73" t="s">
        <v>196</v>
      </c>
      <c r="G6" s="230" t="s">
        <v>130</v>
      </c>
      <c r="H6" s="229" t="s">
        <v>139</v>
      </c>
      <c r="I6" s="73" t="s">
        <v>196</v>
      </c>
      <c r="J6" s="230" t="s">
        <v>130</v>
      </c>
      <c r="K6" s="550"/>
    </row>
    <row r="7" spans="1:11" ht="30">
      <c r="A7" s="549"/>
      <c r="B7" s="231" t="s">
        <v>140</v>
      </c>
      <c r="C7" s="74" t="s">
        <v>182</v>
      </c>
      <c r="D7" s="232" t="s">
        <v>183</v>
      </c>
      <c r="E7" s="231" t="s">
        <v>140</v>
      </c>
      <c r="F7" s="74" t="s">
        <v>182</v>
      </c>
      <c r="G7" s="232" t="s">
        <v>183</v>
      </c>
      <c r="H7" s="231" t="s">
        <v>140</v>
      </c>
      <c r="I7" s="74" t="s">
        <v>182</v>
      </c>
      <c r="J7" s="232" t="s">
        <v>183</v>
      </c>
      <c r="K7" s="550"/>
    </row>
    <row r="8" spans="1:11">
      <c r="A8" s="233" t="s">
        <v>123</v>
      </c>
      <c r="B8" s="337"/>
      <c r="C8" s="338"/>
      <c r="D8" s="339"/>
      <c r="E8" s="337"/>
      <c r="F8" s="338"/>
      <c r="G8" s="339"/>
      <c r="H8" s="337"/>
      <c r="I8" s="338"/>
      <c r="J8" s="339"/>
      <c r="K8" s="233" t="s">
        <v>124</v>
      </c>
    </row>
    <row r="9" spans="1:11" ht="16.5" customHeight="1">
      <c r="A9" s="235" t="s">
        <v>189</v>
      </c>
      <c r="B9" s="337"/>
      <c r="C9" s="338"/>
      <c r="D9" s="339"/>
      <c r="E9" s="337"/>
      <c r="F9" s="338"/>
      <c r="G9" s="339"/>
      <c r="H9" s="337"/>
      <c r="I9" s="338"/>
      <c r="J9" s="339"/>
      <c r="K9" s="233" t="s">
        <v>190</v>
      </c>
    </row>
    <row r="10" spans="1:11">
      <c r="A10" s="233" t="s">
        <v>191</v>
      </c>
      <c r="B10" s="337"/>
      <c r="C10" s="338"/>
      <c r="D10" s="339"/>
      <c r="E10" s="337"/>
      <c r="F10" s="338"/>
      <c r="G10" s="339"/>
      <c r="H10" s="337"/>
      <c r="I10" s="338"/>
      <c r="J10" s="339"/>
      <c r="K10" s="233" t="s">
        <v>192</v>
      </c>
    </row>
    <row r="11" spans="1:11" ht="13.5" thickBot="1">
      <c r="A11" s="234" t="s">
        <v>1</v>
      </c>
      <c r="B11" s="340"/>
      <c r="C11" s="341"/>
      <c r="D11" s="342"/>
      <c r="E11" s="340"/>
      <c r="F11" s="341"/>
      <c r="G11" s="342"/>
      <c r="H11" s="340"/>
      <c r="I11" s="341"/>
      <c r="J11" s="342"/>
      <c r="K11" s="234" t="s">
        <v>6</v>
      </c>
    </row>
    <row r="13" spans="1:11" ht="15">
      <c r="A13" s="75" t="s">
        <v>134</v>
      </c>
      <c r="F13" s="546" t="s">
        <v>193</v>
      </c>
      <c r="G13" s="546"/>
      <c r="H13" s="546"/>
      <c r="I13" s="546"/>
      <c r="J13" s="546"/>
      <c r="K13" s="546"/>
    </row>
  </sheetData>
  <mergeCells count="10">
    <mergeCell ref="F13:K13"/>
    <mergeCell ref="F1:I1"/>
    <mergeCell ref="A4:A7"/>
    <mergeCell ref="B4:D4"/>
    <mergeCell ref="E4:G4"/>
    <mergeCell ref="H4:J4"/>
    <mergeCell ref="K4:K7"/>
    <mergeCell ref="B5:D5"/>
    <mergeCell ref="E5:G5"/>
    <mergeCell ref="H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L15"/>
  <sheetViews>
    <sheetView rightToLeft="1" zoomScaleNormal="100" zoomScaleSheetLayoutView="89" workbookViewId="0">
      <selection activeCell="H8" sqref="H8"/>
    </sheetView>
  </sheetViews>
  <sheetFormatPr baseColWidth="10" defaultRowHeight="12.75"/>
  <cols>
    <col min="1" max="1" width="17" customWidth="1"/>
    <col min="11" max="11" width="25.85546875" customWidth="1"/>
    <col min="12" max="12" width="18" customWidth="1"/>
  </cols>
  <sheetData>
    <row r="3" spans="1:12" ht="20.25">
      <c r="A3" s="523" t="s">
        <v>156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</row>
    <row r="4" spans="1:12" ht="16.5" thickBot="1">
      <c r="A4" s="552" t="s">
        <v>157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2" ht="15">
      <c r="A5" s="554" t="s">
        <v>3</v>
      </c>
      <c r="B5" s="527" t="s">
        <v>162</v>
      </c>
      <c r="C5" s="528"/>
      <c r="D5" s="529"/>
      <c r="E5" s="527" t="s">
        <v>161</v>
      </c>
      <c r="F5" s="528"/>
      <c r="G5" s="529"/>
      <c r="H5" s="527" t="s">
        <v>160</v>
      </c>
      <c r="I5" s="528"/>
      <c r="J5" s="529"/>
      <c r="K5" s="525" t="s">
        <v>4</v>
      </c>
      <c r="L5" s="468" t="s">
        <v>194</v>
      </c>
    </row>
    <row r="6" spans="1:12" ht="15">
      <c r="A6" s="555"/>
      <c r="B6" s="530" t="s">
        <v>158</v>
      </c>
      <c r="C6" s="531"/>
      <c r="D6" s="532"/>
      <c r="E6" s="530" t="s">
        <v>159</v>
      </c>
      <c r="F6" s="531"/>
      <c r="G6" s="532"/>
      <c r="H6" s="530" t="s">
        <v>166</v>
      </c>
      <c r="I6" s="531"/>
      <c r="J6" s="532"/>
      <c r="K6" s="526"/>
      <c r="L6" s="469"/>
    </row>
    <row r="7" spans="1:12" ht="15.75">
      <c r="A7" s="555"/>
      <c r="B7" s="220">
        <v>2015</v>
      </c>
      <c r="C7" s="216">
        <v>2016</v>
      </c>
      <c r="D7" s="221">
        <v>2017</v>
      </c>
      <c r="E7" s="220">
        <v>2015</v>
      </c>
      <c r="F7" s="216">
        <v>2016</v>
      </c>
      <c r="G7" s="221">
        <v>2017</v>
      </c>
      <c r="H7" s="220">
        <v>2015</v>
      </c>
      <c r="I7" s="216">
        <v>2016</v>
      </c>
      <c r="J7" s="221">
        <v>2017</v>
      </c>
      <c r="K7" s="556"/>
      <c r="L7" s="469"/>
    </row>
    <row r="8" spans="1:12" ht="25.5" customHeight="1">
      <c r="A8" s="157" t="s">
        <v>208</v>
      </c>
      <c r="B8" s="199">
        <v>8</v>
      </c>
      <c r="C8" s="283">
        <v>8</v>
      </c>
      <c r="D8" s="284">
        <v>10</v>
      </c>
      <c r="E8" s="199">
        <v>420</v>
      </c>
      <c r="F8" s="283">
        <v>420</v>
      </c>
      <c r="G8" s="284">
        <v>550</v>
      </c>
      <c r="H8" s="199">
        <v>1145</v>
      </c>
      <c r="I8" s="283">
        <v>1145</v>
      </c>
      <c r="J8" s="284">
        <v>1200</v>
      </c>
      <c r="K8" s="148" t="s">
        <v>214</v>
      </c>
      <c r="L8" s="146">
        <v>1651</v>
      </c>
    </row>
    <row r="9" spans="1:12" ht="24.75" customHeight="1">
      <c r="A9" s="157" t="s">
        <v>209</v>
      </c>
      <c r="B9" s="199">
        <v>5</v>
      </c>
      <c r="C9" s="285">
        <v>6</v>
      </c>
      <c r="D9" s="286">
        <v>5</v>
      </c>
      <c r="E9" s="199">
        <v>414</v>
      </c>
      <c r="F9" s="285">
        <v>416</v>
      </c>
      <c r="G9" s="286">
        <v>414</v>
      </c>
      <c r="H9" s="199">
        <v>790</v>
      </c>
      <c r="I9" s="285">
        <v>810</v>
      </c>
      <c r="J9" s="286">
        <v>810</v>
      </c>
      <c r="K9" s="148" t="s">
        <v>215</v>
      </c>
      <c r="L9" s="146">
        <v>1652</v>
      </c>
    </row>
    <row r="10" spans="1:12" ht="22.5" customHeight="1">
      <c r="A10" s="157" t="s">
        <v>210</v>
      </c>
      <c r="B10" s="199">
        <v>2</v>
      </c>
      <c r="C10" s="285">
        <v>2</v>
      </c>
      <c r="D10" s="286">
        <v>3</v>
      </c>
      <c r="E10" s="199">
        <v>180</v>
      </c>
      <c r="F10" s="285">
        <v>180</v>
      </c>
      <c r="G10" s="286">
        <v>240</v>
      </c>
      <c r="H10" s="199">
        <v>900</v>
      </c>
      <c r="I10" s="285">
        <v>900</v>
      </c>
      <c r="J10" s="286">
        <v>960</v>
      </c>
      <c r="K10" s="148" t="s">
        <v>216</v>
      </c>
      <c r="L10" s="146">
        <v>1653</v>
      </c>
    </row>
    <row r="11" spans="1:12" ht="27" customHeight="1">
      <c r="A11" s="157" t="s">
        <v>211</v>
      </c>
      <c r="B11" s="199">
        <v>9</v>
      </c>
      <c r="C11" s="283">
        <v>9</v>
      </c>
      <c r="D11" s="284">
        <v>8</v>
      </c>
      <c r="E11" s="199">
        <v>489</v>
      </c>
      <c r="F11" s="283">
        <v>489</v>
      </c>
      <c r="G11" s="284">
        <v>540</v>
      </c>
      <c r="H11" s="199">
        <v>650</v>
      </c>
      <c r="I11" s="283">
        <v>650</v>
      </c>
      <c r="J11" s="284">
        <v>650</v>
      </c>
      <c r="K11" s="148" t="s">
        <v>217</v>
      </c>
      <c r="L11" s="146">
        <v>1654</v>
      </c>
    </row>
    <row r="12" spans="1:12" ht="21.75" customHeight="1">
      <c r="A12" s="157" t="s">
        <v>212</v>
      </c>
      <c r="B12" s="199">
        <v>8</v>
      </c>
      <c r="C12" s="283">
        <v>8</v>
      </c>
      <c r="D12" s="284">
        <v>8</v>
      </c>
      <c r="E12" s="199">
        <v>555</v>
      </c>
      <c r="F12" s="283">
        <v>555</v>
      </c>
      <c r="G12" s="284">
        <v>580</v>
      </c>
      <c r="H12" s="199">
        <v>2075</v>
      </c>
      <c r="I12" s="283">
        <v>2075</v>
      </c>
      <c r="J12" s="284">
        <v>2075</v>
      </c>
      <c r="K12" s="148" t="s">
        <v>218</v>
      </c>
      <c r="L12" s="146">
        <v>1655</v>
      </c>
    </row>
    <row r="13" spans="1:12" ht="21" customHeight="1">
      <c r="A13" s="157" t="s">
        <v>213</v>
      </c>
      <c r="B13" s="280"/>
      <c r="C13" s="285"/>
      <c r="D13" s="286">
        <v>0</v>
      </c>
      <c r="E13" s="280"/>
      <c r="F13" s="285"/>
      <c r="G13" s="286"/>
      <c r="H13" s="280">
        <v>0</v>
      </c>
      <c r="I13" s="285">
        <v>0</v>
      </c>
      <c r="J13" s="286"/>
      <c r="K13" s="148" t="s">
        <v>219</v>
      </c>
      <c r="L13" s="146">
        <v>1656</v>
      </c>
    </row>
    <row r="14" spans="1:12" ht="16.5" thickBot="1">
      <c r="A14" s="236" t="s">
        <v>133</v>
      </c>
      <c r="B14" s="132">
        <f>SUM(B8:B13)</f>
        <v>32</v>
      </c>
      <c r="C14" s="111">
        <f t="shared" ref="C14:E14" si="0">SUM(C8:C13)</f>
        <v>33</v>
      </c>
      <c r="D14" s="133">
        <f>SUM(D8:D13)</f>
        <v>34</v>
      </c>
      <c r="E14" s="132">
        <f t="shared" si="0"/>
        <v>2058</v>
      </c>
      <c r="F14" s="111">
        <f t="shared" ref="F14" si="1">SUM(F8:F13)</f>
        <v>2060</v>
      </c>
      <c r="G14" s="133">
        <f>SUM(G8:G13)</f>
        <v>2324</v>
      </c>
      <c r="H14" s="132">
        <f t="shared" ref="H14" si="2">SUM(H8:H13)</f>
        <v>5560</v>
      </c>
      <c r="I14" s="111">
        <f t="shared" ref="I14" si="3">SUM(I8:I13)</f>
        <v>5580</v>
      </c>
      <c r="J14" s="133">
        <f>SUM(J8:J13)</f>
        <v>5695</v>
      </c>
      <c r="K14" s="478" t="s">
        <v>6</v>
      </c>
      <c r="L14" s="479"/>
    </row>
    <row r="15" spans="1:12">
      <c r="A15" s="39"/>
      <c r="B15" s="42"/>
      <c r="C15" s="42"/>
      <c r="D15" s="42"/>
      <c r="E15" s="42"/>
      <c r="F15" s="33"/>
      <c r="G15" s="33"/>
      <c r="H15" s="42"/>
      <c r="I15" s="50"/>
      <c r="J15" s="50"/>
      <c r="K15" s="51"/>
    </row>
  </sheetData>
  <mergeCells count="12">
    <mergeCell ref="K14:L14"/>
    <mergeCell ref="L5:L7"/>
    <mergeCell ref="A3:K3"/>
    <mergeCell ref="A4:K4"/>
    <mergeCell ref="A5:A7"/>
    <mergeCell ref="B5:D5"/>
    <mergeCell ref="E5:G5"/>
    <mergeCell ref="H5:J5"/>
    <mergeCell ref="K5:K7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&amp;LCommissariat Général au Développement Régional&amp;Rالمندوبية العامة للتنمية الجهوية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L15"/>
  <sheetViews>
    <sheetView rightToLeft="1" zoomScaleNormal="100" zoomScaleSheetLayoutView="89" workbookViewId="0">
      <selection activeCell="J16" sqref="J16"/>
    </sheetView>
  </sheetViews>
  <sheetFormatPr baseColWidth="10" defaultRowHeight="12.75"/>
  <cols>
    <col min="1" max="1" width="17.5703125" customWidth="1"/>
    <col min="11" max="11" width="26" customWidth="1"/>
    <col min="12" max="12" width="17.85546875" customWidth="1"/>
  </cols>
  <sheetData>
    <row r="4" spans="1:12" ht="20.25">
      <c r="A4" s="523" t="s">
        <v>163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</row>
    <row r="5" spans="1:12" ht="16.5" thickBot="1">
      <c r="A5" s="552" t="s">
        <v>169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</row>
    <row r="6" spans="1:12" ht="15">
      <c r="A6" s="554" t="s">
        <v>3</v>
      </c>
      <c r="B6" s="527" t="s">
        <v>164</v>
      </c>
      <c r="C6" s="528"/>
      <c r="D6" s="529"/>
      <c r="E6" s="527" t="s">
        <v>165</v>
      </c>
      <c r="F6" s="528"/>
      <c r="G6" s="529"/>
      <c r="H6" s="527" t="s">
        <v>239</v>
      </c>
      <c r="I6" s="528"/>
      <c r="J6" s="529"/>
      <c r="K6" s="525" t="s">
        <v>4</v>
      </c>
      <c r="L6" s="468" t="s">
        <v>194</v>
      </c>
    </row>
    <row r="7" spans="1:12" ht="15">
      <c r="A7" s="555"/>
      <c r="B7" s="530" t="s">
        <v>168</v>
      </c>
      <c r="C7" s="531"/>
      <c r="D7" s="532"/>
      <c r="E7" s="530" t="s">
        <v>167</v>
      </c>
      <c r="F7" s="531"/>
      <c r="G7" s="532"/>
      <c r="H7" s="530" t="s">
        <v>240</v>
      </c>
      <c r="I7" s="531"/>
      <c r="J7" s="532"/>
      <c r="K7" s="526"/>
      <c r="L7" s="469"/>
    </row>
    <row r="8" spans="1:12" ht="15.75">
      <c r="A8" s="555"/>
      <c r="B8" s="220">
        <v>2015</v>
      </c>
      <c r="C8" s="216">
        <v>2016</v>
      </c>
      <c r="D8" s="221">
        <v>2017</v>
      </c>
      <c r="E8" s="220">
        <v>2015</v>
      </c>
      <c r="F8" s="216">
        <v>2016</v>
      </c>
      <c r="G8" s="221">
        <v>2017</v>
      </c>
      <c r="H8" s="220">
        <v>2015</v>
      </c>
      <c r="I8" s="216">
        <v>2016</v>
      </c>
      <c r="J8" s="221">
        <v>2017</v>
      </c>
      <c r="K8" s="556"/>
      <c r="L8" s="469"/>
    </row>
    <row r="9" spans="1:12" ht="15">
      <c r="A9" s="157" t="s">
        <v>208</v>
      </c>
      <c r="B9" s="222"/>
      <c r="C9" s="217"/>
      <c r="D9" s="223"/>
      <c r="E9" s="222"/>
      <c r="F9" s="217"/>
      <c r="G9" s="223"/>
      <c r="H9" s="222"/>
      <c r="I9" s="217"/>
      <c r="J9" s="223"/>
      <c r="K9" s="148" t="s">
        <v>214</v>
      </c>
      <c r="L9" s="146">
        <v>1651</v>
      </c>
    </row>
    <row r="10" spans="1:12" ht="15">
      <c r="A10" s="157" t="s">
        <v>209</v>
      </c>
      <c r="B10" s="222"/>
      <c r="C10" s="218"/>
      <c r="D10" s="224"/>
      <c r="E10" s="222"/>
      <c r="F10" s="218"/>
      <c r="G10" s="224"/>
      <c r="H10" s="222"/>
      <c r="I10" s="218"/>
      <c r="J10" s="224"/>
      <c r="K10" s="148" t="s">
        <v>215</v>
      </c>
      <c r="L10" s="146">
        <v>1652</v>
      </c>
    </row>
    <row r="11" spans="1:12" ht="15">
      <c r="A11" s="157" t="s">
        <v>210</v>
      </c>
      <c r="B11" s="222"/>
      <c r="C11" s="218"/>
      <c r="D11" s="224"/>
      <c r="E11" s="222"/>
      <c r="F11" s="218"/>
      <c r="G11" s="224"/>
      <c r="H11" s="222"/>
      <c r="I11" s="218"/>
      <c r="J11" s="224"/>
      <c r="K11" s="148" t="s">
        <v>216</v>
      </c>
      <c r="L11" s="146">
        <v>1653</v>
      </c>
    </row>
    <row r="12" spans="1:12" ht="24" customHeight="1">
      <c r="A12" s="157" t="s">
        <v>211</v>
      </c>
      <c r="B12" s="222">
        <v>2</v>
      </c>
      <c r="C12" s="217">
        <v>1</v>
      </c>
      <c r="D12" s="223">
        <v>1</v>
      </c>
      <c r="E12" s="199">
        <v>26000</v>
      </c>
      <c r="F12" s="283">
        <v>18000</v>
      </c>
      <c r="G12" s="284">
        <v>18000</v>
      </c>
      <c r="H12" s="199">
        <v>1312.258</v>
      </c>
      <c r="I12" s="283">
        <v>983.88800000000003</v>
      </c>
      <c r="J12" s="284">
        <v>711</v>
      </c>
      <c r="K12" s="148" t="s">
        <v>217</v>
      </c>
      <c r="L12" s="146">
        <v>1654</v>
      </c>
    </row>
    <row r="13" spans="1:12" ht="15">
      <c r="A13" s="157" t="s">
        <v>212</v>
      </c>
      <c r="B13" s="222"/>
      <c r="C13" s="217"/>
      <c r="D13" s="223"/>
      <c r="E13" s="222"/>
      <c r="F13" s="217"/>
      <c r="G13" s="223"/>
      <c r="H13" s="222"/>
      <c r="I13" s="217"/>
      <c r="J13" s="223"/>
      <c r="K13" s="148" t="s">
        <v>218</v>
      </c>
      <c r="L13" s="146">
        <v>1655</v>
      </c>
    </row>
    <row r="14" spans="1:12" ht="15">
      <c r="A14" s="157" t="s">
        <v>213</v>
      </c>
      <c r="B14" s="193"/>
      <c r="C14" s="218"/>
      <c r="D14" s="224"/>
      <c r="E14" s="193"/>
      <c r="F14" s="218"/>
      <c r="G14" s="224"/>
      <c r="H14" s="193"/>
      <c r="I14" s="218"/>
      <c r="J14" s="224"/>
      <c r="K14" s="148" t="s">
        <v>219</v>
      </c>
      <c r="L14" s="146">
        <v>1656</v>
      </c>
    </row>
    <row r="15" spans="1:12" ht="16.5" thickBot="1">
      <c r="A15" s="236" t="s">
        <v>133</v>
      </c>
      <c r="B15" s="120">
        <f>SUM(B9:B14)</f>
        <v>2</v>
      </c>
      <c r="C15" s="116">
        <f>SUM(C9:C14)</f>
        <v>1</v>
      </c>
      <c r="D15" s="121">
        <f>SUM(D9:D14)</f>
        <v>1</v>
      </c>
      <c r="E15" s="132">
        <f t="shared" ref="E15:I15" si="0">SUM(E9:E14)</f>
        <v>26000</v>
      </c>
      <c r="F15" s="111">
        <f t="shared" si="0"/>
        <v>18000</v>
      </c>
      <c r="G15" s="133">
        <f>SUM(G9:G14)</f>
        <v>18000</v>
      </c>
      <c r="H15" s="132">
        <f t="shared" si="0"/>
        <v>1312.258</v>
      </c>
      <c r="I15" s="111">
        <f t="shared" si="0"/>
        <v>983.88800000000003</v>
      </c>
      <c r="J15" s="133">
        <f>SUM(J9:J14)</f>
        <v>711</v>
      </c>
      <c r="K15" s="478" t="s">
        <v>6</v>
      </c>
      <c r="L15" s="479"/>
    </row>
  </sheetData>
  <mergeCells count="12">
    <mergeCell ref="K15:L15"/>
    <mergeCell ref="L6:L8"/>
    <mergeCell ref="A4:K4"/>
    <mergeCell ref="A5:K5"/>
    <mergeCell ref="A6:A8"/>
    <mergeCell ref="B6:D6"/>
    <mergeCell ref="E6:G6"/>
    <mergeCell ref="H6:J6"/>
    <mergeCell ref="K6:K8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&amp;LCommissarit Général au Développement Régional&amp;Rالمندوبية العامة للتنمية الجهوية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B3:J16"/>
  <sheetViews>
    <sheetView rightToLeft="1" zoomScaleNormal="100" zoomScaleSheetLayoutView="100" workbookViewId="0">
      <selection activeCell="H9" sqref="H9"/>
    </sheetView>
  </sheetViews>
  <sheetFormatPr baseColWidth="10" defaultRowHeight="12.75"/>
  <cols>
    <col min="2" max="2" width="11.85546875" customWidth="1"/>
    <col min="3" max="3" width="48.85546875" bestFit="1" customWidth="1"/>
    <col min="4" max="4" width="11.7109375" bestFit="1" customWidth="1"/>
    <col min="5" max="5" width="8.85546875" bestFit="1" customWidth="1"/>
    <col min="6" max="6" width="10.7109375" customWidth="1"/>
    <col min="7" max="7" width="8.85546875" bestFit="1" customWidth="1"/>
    <col min="8" max="8" width="12.42578125" customWidth="1"/>
    <col min="9" max="9" width="23.42578125" customWidth="1"/>
    <col min="10" max="10" width="20.28515625" customWidth="1"/>
  </cols>
  <sheetData>
    <row r="3" spans="2:10" ht="20.25" customHeight="1">
      <c r="B3" s="559" t="s">
        <v>206</v>
      </c>
      <c r="C3" s="559"/>
      <c r="D3" s="559"/>
      <c r="E3" s="559"/>
      <c r="F3" s="559"/>
      <c r="G3" s="559"/>
      <c r="H3" s="559"/>
      <c r="I3" s="559"/>
      <c r="J3" s="559"/>
    </row>
    <row r="4" spans="2:10" ht="25.5" customHeight="1" thickBot="1">
      <c r="B4" s="559" t="s">
        <v>207</v>
      </c>
      <c r="C4" s="560"/>
      <c r="D4" s="560"/>
      <c r="E4" s="560"/>
      <c r="F4" s="560"/>
      <c r="G4" s="559"/>
      <c r="H4" s="559"/>
      <c r="I4" s="559"/>
      <c r="J4" s="559"/>
    </row>
    <row r="5" spans="2:10" ht="35.1" customHeight="1">
      <c r="B5" s="554" t="s">
        <v>0</v>
      </c>
      <c r="C5" s="320" t="s">
        <v>202</v>
      </c>
      <c r="D5" s="321"/>
      <c r="E5" s="320" t="s">
        <v>198</v>
      </c>
      <c r="F5" s="321" t="s">
        <v>199</v>
      </c>
      <c r="G5" s="320" t="s">
        <v>200</v>
      </c>
      <c r="H5" s="321" t="s">
        <v>201</v>
      </c>
      <c r="I5" s="525" t="s">
        <v>2</v>
      </c>
      <c r="J5" s="561" t="s">
        <v>194</v>
      </c>
    </row>
    <row r="6" spans="2:10" ht="35.1" customHeight="1">
      <c r="B6" s="555"/>
      <c r="C6" s="271" t="s">
        <v>205</v>
      </c>
      <c r="D6" s="322" t="s">
        <v>241</v>
      </c>
      <c r="E6" s="271" t="s">
        <v>1</v>
      </c>
      <c r="F6" s="322" t="s">
        <v>146</v>
      </c>
      <c r="G6" s="271" t="s">
        <v>1</v>
      </c>
      <c r="H6" s="322" t="s">
        <v>146</v>
      </c>
      <c r="I6" s="526"/>
      <c r="J6" s="562"/>
    </row>
    <row r="7" spans="2:10" ht="35.1" customHeight="1">
      <c r="B7" s="555"/>
      <c r="C7" s="271" t="s">
        <v>203</v>
      </c>
      <c r="D7" s="322" t="s">
        <v>204</v>
      </c>
      <c r="E7" s="271" t="s">
        <v>6</v>
      </c>
      <c r="F7" s="331" t="s">
        <v>9</v>
      </c>
      <c r="G7" s="271" t="s">
        <v>6</v>
      </c>
      <c r="H7" s="331" t="s">
        <v>9</v>
      </c>
      <c r="I7" s="526"/>
      <c r="J7" s="562"/>
    </row>
    <row r="8" spans="2:10" ht="18">
      <c r="B8" s="323" t="s">
        <v>208</v>
      </c>
      <c r="C8" s="324"/>
      <c r="D8" s="325"/>
      <c r="E8" s="324">
        <v>69</v>
      </c>
      <c r="F8" s="325">
        <v>28</v>
      </c>
      <c r="G8" s="324">
        <v>360</v>
      </c>
      <c r="H8" s="325">
        <v>63</v>
      </c>
      <c r="I8" s="326" t="s">
        <v>214</v>
      </c>
      <c r="J8" s="327">
        <v>1651</v>
      </c>
    </row>
    <row r="9" spans="2:10" ht="18">
      <c r="B9" s="323" t="s">
        <v>209</v>
      </c>
      <c r="C9" s="324"/>
      <c r="D9" s="328"/>
      <c r="E9" s="324">
        <v>3</v>
      </c>
      <c r="F9" s="328">
        <v>1</v>
      </c>
      <c r="G9" s="324">
        <v>30</v>
      </c>
      <c r="H9" s="328">
        <v>7</v>
      </c>
      <c r="I9" s="326" t="s">
        <v>215</v>
      </c>
      <c r="J9" s="327">
        <v>1652</v>
      </c>
    </row>
    <row r="10" spans="2:10" ht="18">
      <c r="B10" s="323" t="s">
        <v>210</v>
      </c>
      <c r="C10" s="324"/>
      <c r="D10" s="328"/>
      <c r="E10" s="324">
        <v>2</v>
      </c>
      <c r="F10" s="328">
        <v>0</v>
      </c>
      <c r="G10" s="324">
        <v>10</v>
      </c>
      <c r="H10" s="328">
        <v>2</v>
      </c>
      <c r="I10" s="326" t="s">
        <v>216</v>
      </c>
      <c r="J10" s="327">
        <v>1653</v>
      </c>
    </row>
    <row r="11" spans="2:10" ht="18">
      <c r="B11" s="323" t="s">
        <v>211</v>
      </c>
      <c r="C11" s="324"/>
      <c r="D11" s="328"/>
      <c r="E11" s="324">
        <v>6</v>
      </c>
      <c r="F11" s="328">
        <v>1</v>
      </c>
      <c r="G11" s="324">
        <v>140</v>
      </c>
      <c r="H11" s="328">
        <v>2</v>
      </c>
      <c r="I11" s="326" t="s">
        <v>217</v>
      </c>
      <c r="J11" s="327">
        <v>1654</v>
      </c>
    </row>
    <row r="12" spans="2:10" ht="18">
      <c r="B12" s="323" t="s">
        <v>212</v>
      </c>
      <c r="C12" s="324"/>
      <c r="D12" s="328"/>
      <c r="E12" s="324">
        <v>6</v>
      </c>
      <c r="F12" s="328">
        <v>2</v>
      </c>
      <c r="G12" s="324">
        <v>94</v>
      </c>
      <c r="H12" s="328">
        <v>2</v>
      </c>
      <c r="I12" s="326" t="s">
        <v>218</v>
      </c>
      <c r="J12" s="327">
        <v>1655</v>
      </c>
    </row>
    <row r="13" spans="2:10" ht="18">
      <c r="B13" s="323" t="s">
        <v>213</v>
      </c>
      <c r="C13" s="324"/>
      <c r="D13" s="325"/>
      <c r="E13" s="324">
        <v>2</v>
      </c>
      <c r="F13" s="325">
        <v>1</v>
      </c>
      <c r="G13" s="324">
        <v>21</v>
      </c>
      <c r="H13" s="325">
        <v>1</v>
      </c>
      <c r="I13" s="326" t="s">
        <v>219</v>
      </c>
      <c r="J13" s="327">
        <v>1656</v>
      </c>
    </row>
    <row r="14" spans="2:10" ht="18.75" thickBot="1">
      <c r="B14" s="237" t="s">
        <v>5</v>
      </c>
      <c r="C14" s="329"/>
      <c r="D14" s="330"/>
      <c r="E14" s="329">
        <f>SUM(E8:E13)</f>
        <v>88</v>
      </c>
      <c r="F14" s="330">
        <f>SUM(F8:F13)</f>
        <v>33</v>
      </c>
      <c r="G14" s="329">
        <f>SUM(G8:G13)</f>
        <v>655</v>
      </c>
      <c r="H14" s="330">
        <f>SUM(H8:H13)</f>
        <v>77</v>
      </c>
      <c r="I14" s="557" t="s">
        <v>7</v>
      </c>
      <c r="J14" s="558"/>
    </row>
    <row r="15" spans="2:10" ht="18">
      <c r="B15" s="335" t="s">
        <v>252</v>
      </c>
      <c r="C15" s="238"/>
      <c r="D15" s="238"/>
      <c r="E15" s="239"/>
      <c r="F15" s="239"/>
      <c r="G15" s="240"/>
      <c r="H15" s="241"/>
      <c r="I15" s="242"/>
      <c r="J15" s="243"/>
    </row>
    <row r="16" spans="2:10">
      <c r="B16" s="336" t="s">
        <v>242</v>
      </c>
      <c r="C16" s="29"/>
      <c r="D16" s="29"/>
      <c r="E16" s="11"/>
      <c r="F16" s="11"/>
      <c r="G16" s="11"/>
      <c r="H16" s="11"/>
      <c r="I16" s="64"/>
      <c r="J16" s="11"/>
    </row>
  </sheetData>
  <mergeCells count="6">
    <mergeCell ref="I14:J14"/>
    <mergeCell ref="B3:J3"/>
    <mergeCell ref="B4:J4"/>
    <mergeCell ref="B5:B7"/>
    <mergeCell ref="I5:I7"/>
    <mergeCell ref="J5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2"/>
  <sheetViews>
    <sheetView rightToLeft="1" workbookViewId="0">
      <selection activeCell="F9" sqref="F9"/>
    </sheetView>
  </sheetViews>
  <sheetFormatPr baseColWidth="10" defaultRowHeight="12.75"/>
  <cols>
    <col min="1" max="1" width="34" bestFit="1" customWidth="1"/>
    <col min="4" max="4" width="6" bestFit="1" customWidth="1"/>
    <col min="5" max="5" width="10.7109375" bestFit="1" customWidth="1"/>
    <col min="6" max="6" width="41" bestFit="1" customWidth="1"/>
  </cols>
  <sheetData>
    <row r="1" spans="1:6">
      <c r="A1" s="563" t="s">
        <v>257</v>
      </c>
      <c r="B1" s="566" t="s">
        <v>258</v>
      </c>
      <c r="C1" s="567"/>
      <c r="D1" s="568"/>
      <c r="E1" s="569" t="s">
        <v>259</v>
      </c>
      <c r="F1" s="571" t="s">
        <v>260</v>
      </c>
    </row>
    <row r="2" spans="1:6" ht="13.5" thickBot="1">
      <c r="A2" s="564"/>
      <c r="B2" s="574" t="s">
        <v>261</v>
      </c>
      <c r="C2" s="575"/>
      <c r="D2" s="576"/>
      <c r="E2" s="570"/>
      <c r="F2" s="572"/>
    </row>
    <row r="3" spans="1:6" ht="24.75" thickBot="1">
      <c r="A3" s="565"/>
      <c r="B3" s="395">
        <v>2015</v>
      </c>
      <c r="C3" s="395">
        <v>2016</v>
      </c>
      <c r="D3" s="384">
        <v>2017</v>
      </c>
      <c r="E3" s="396" t="s">
        <v>262</v>
      </c>
      <c r="F3" s="573"/>
    </row>
    <row r="4" spans="1:6" ht="15.75" thickBot="1">
      <c r="A4" s="385" t="s">
        <v>263</v>
      </c>
      <c r="B4" s="386"/>
      <c r="C4" s="386"/>
      <c r="D4" s="387"/>
      <c r="E4" s="386"/>
      <c r="F4" s="392" t="s">
        <v>264</v>
      </c>
    </row>
    <row r="5" spans="1:6" ht="15.75" thickBot="1">
      <c r="A5" s="388" t="s">
        <v>265</v>
      </c>
      <c r="B5" s="389">
        <v>1</v>
      </c>
      <c r="C5" s="389">
        <v>1</v>
      </c>
      <c r="D5" s="389">
        <v>1</v>
      </c>
      <c r="E5" s="386"/>
      <c r="F5" s="393" t="s">
        <v>266</v>
      </c>
    </row>
    <row r="6" spans="1:6" ht="15.75" thickBot="1">
      <c r="A6" s="388" t="s">
        <v>267</v>
      </c>
      <c r="B6" s="389" t="s">
        <v>268</v>
      </c>
      <c r="C6" s="386"/>
      <c r="D6" s="387"/>
      <c r="E6" s="389">
        <v>5</v>
      </c>
      <c r="F6" s="393" t="s">
        <v>269</v>
      </c>
    </row>
    <row r="7" spans="1:6" ht="15.75" thickBot="1">
      <c r="A7" s="388" t="s">
        <v>270</v>
      </c>
      <c r="B7" s="389" t="s">
        <v>268</v>
      </c>
      <c r="C7" s="386"/>
      <c r="D7" s="387"/>
      <c r="E7" s="386"/>
      <c r="F7" s="393" t="s">
        <v>271</v>
      </c>
    </row>
    <row r="8" spans="1:6" ht="15.75" thickBot="1">
      <c r="A8" s="385" t="s">
        <v>272</v>
      </c>
      <c r="B8" s="386"/>
      <c r="C8" s="386"/>
      <c r="D8" s="387"/>
      <c r="E8" s="386"/>
      <c r="F8" s="392" t="s">
        <v>273</v>
      </c>
    </row>
    <row r="9" spans="1:6" ht="13.5" thickBot="1">
      <c r="A9" s="388" t="s">
        <v>274</v>
      </c>
      <c r="B9" s="389">
        <v>3</v>
      </c>
      <c r="C9" s="389">
        <v>3</v>
      </c>
      <c r="D9" s="389">
        <v>3</v>
      </c>
      <c r="E9" s="389">
        <v>1</v>
      </c>
      <c r="F9" s="393" t="s">
        <v>275</v>
      </c>
    </row>
    <row r="10" spans="1:6" ht="15.75" thickBot="1">
      <c r="A10" s="388" t="s">
        <v>276</v>
      </c>
      <c r="B10" s="389">
        <v>1.51</v>
      </c>
      <c r="C10" s="389">
        <v>1.53</v>
      </c>
      <c r="D10" s="387"/>
      <c r="E10" s="386"/>
      <c r="F10" s="393" t="s">
        <v>277</v>
      </c>
    </row>
    <row r="11" spans="1:6" ht="15.75" thickBot="1">
      <c r="A11" s="388" t="s">
        <v>278</v>
      </c>
      <c r="B11" s="389">
        <v>1.51</v>
      </c>
      <c r="C11" s="389">
        <v>1.53</v>
      </c>
      <c r="D11" s="387"/>
      <c r="E11" s="386"/>
      <c r="F11" s="393" t="s">
        <v>279</v>
      </c>
    </row>
    <row r="12" spans="1:6" ht="15.75" thickBot="1">
      <c r="A12" s="385" t="s">
        <v>280</v>
      </c>
      <c r="B12" s="386"/>
      <c r="C12" s="386"/>
      <c r="D12" s="387"/>
      <c r="E12" s="386"/>
      <c r="F12" s="392" t="s">
        <v>281</v>
      </c>
    </row>
    <row r="13" spans="1:6" ht="13.5" thickBot="1">
      <c r="A13" s="388" t="s">
        <v>282</v>
      </c>
      <c r="B13" s="389">
        <v>3.1E-2</v>
      </c>
      <c r="C13" s="389">
        <v>3.1E-2</v>
      </c>
      <c r="D13" s="389">
        <f>0.031+0.145</f>
        <v>0.17599999999999999</v>
      </c>
      <c r="E13" s="389"/>
      <c r="F13" s="393" t="s">
        <v>283</v>
      </c>
    </row>
    <row r="14" spans="1:6" ht="13.5" thickBot="1">
      <c r="A14" s="388" t="s">
        <v>284</v>
      </c>
      <c r="B14" s="389">
        <v>30</v>
      </c>
      <c r="C14" s="389">
        <v>30</v>
      </c>
      <c r="D14" s="389">
        <v>60.5</v>
      </c>
      <c r="E14" s="389"/>
      <c r="F14" s="393" t="s">
        <v>285</v>
      </c>
    </row>
    <row r="15" spans="1:6" ht="15.75" thickBot="1">
      <c r="A15" s="385" t="s">
        <v>286</v>
      </c>
      <c r="B15" s="386"/>
      <c r="C15" s="386"/>
      <c r="D15" s="387"/>
      <c r="E15" s="386"/>
      <c r="F15" s="392" t="s">
        <v>287</v>
      </c>
    </row>
    <row r="16" spans="1:6" ht="15.75" thickBot="1">
      <c r="A16" s="388" t="s">
        <v>288</v>
      </c>
      <c r="B16" s="389">
        <v>16.25</v>
      </c>
      <c r="C16" s="389">
        <v>16.25</v>
      </c>
      <c r="D16" s="389">
        <v>16.25</v>
      </c>
      <c r="E16" s="386"/>
      <c r="F16" s="393" t="s">
        <v>289</v>
      </c>
    </row>
    <row r="17" spans="1:6" ht="15.75" thickBot="1">
      <c r="A17" s="388" t="s">
        <v>290</v>
      </c>
      <c r="B17" s="389">
        <v>1</v>
      </c>
      <c r="C17" s="389">
        <v>1</v>
      </c>
      <c r="D17" s="389"/>
      <c r="E17" s="386"/>
      <c r="F17" s="393" t="s">
        <v>291</v>
      </c>
    </row>
    <row r="18" spans="1:6" ht="15.75" thickBot="1">
      <c r="A18" s="388" t="s">
        <v>292</v>
      </c>
      <c r="B18" s="389">
        <v>10</v>
      </c>
      <c r="C18" s="389">
        <v>10</v>
      </c>
      <c r="D18" s="387"/>
      <c r="E18" s="386"/>
      <c r="F18" s="393" t="s">
        <v>293</v>
      </c>
    </row>
    <row r="19" spans="1:6" ht="15.75" thickBot="1">
      <c r="A19" s="388" t="s">
        <v>294</v>
      </c>
      <c r="B19" s="389">
        <v>2</v>
      </c>
      <c r="C19" s="389">
        <v>2</v>
      </c>
      <c r="D19" s="387"/>
      <c r="E19" s="386"/>
      <c r="F19" s="393" t="s">
        <v>295</v>
      </c>
    </row>
    <row r="20" spans="1:6" ht="15.75" thickBot="1">
      <c r="A20" s="385" t="s">
        <v>296</v>
      </c>
      <c r="B20" s="386"/>
      <c r="C20" s="386"/>
      <c r="D20" s="387"/>
      <c r="E20" s="386"/>
      <c r="F20" s="392" t="s">
        <v>297</v>
      </c>
    </row>
    <row r="21" spans="1:6" ht="15.75" thickBot="1">
      <c r="A21" s="388" t="s">
        <v>298</v>
      </c>
      <c r="B21" s="386"/>
      <c r="C21" s="386"/>
      <c r="D21" s="387"/>
      <c r="E21" s="386"/>
      <c r="F21" s="393" t="s">
        <v>299</v>
      </c>
    </row>
    <row r="22" spans="1:6" ht="15.75" thickBot="1">
      <c r="A22" s="385" t="s">
        <v>300</v>
      </c>
      <c r="B22" s="386"/>
      <c r="C22" s="386"/>
      <c r="D22" s="387"/>
      <c r="E22" s="386"/>
      <c r="F22" s="392" t="s">
        <v>301</v>
      </c>
    </row>
    <row r="23" spans="1:6" ht="15.75" thickBot="1">
      <c r="A23" s="388" t="s">
        <v>302</v>
      </c>
      <c r="B23" s="389">
        <v>2024</v>
      </c>
      <c r="C23" s="389">
        <v>2024</v>
      </c>
      <c r="D23" s="389">
        <v>2024</v>
      </c>
      <c r="E23" s="386"/>
      <c r="F23" s="393" t="s">
        <v>303</v>
      </c>
    </row>
    <row r="24" spans="1:6" ht="15.75" thickBot="1">
      <c r="A24" s="388" t="s">
        <v>304</v>
      </c>
      <c r="B24" s="389"/>
      <c r="C24" s="389"/>
      <c r="D24" s="389"/>
      <c r="E24" s="386"/>
      <c r="F24" s="393" t="s">
        <v>305</v>
      </c>
    </row>
    <row r="25" spans="1:6" ht="13.5" thickBot="1">
      <c r="A25" s="388" t="s">
        <v>306</v>
      </c>
      <c r="B25" s="389">
        <v>102</v>
      </c>
      <c r="C25" s="389">
        <v>77.5</v>
      </c>
      <c r="D25" s="389">
        <v>92.5</v>
      </c>
      <c r="E25" s="389"/>
      <c r="F25" s="393" t="s">
        <v>307</v>
      </c>
    </row>
    <row r="26" spans="1:6" ht="13.5" thickBot="1">
      <c r="A26" s="388" t="s">
        <v>308</v>
      </c>
      <c r="B26" s="389">
        <v>7</v>
      </c>
      <c r="C26" s="389">
        <v>46</v>
      </c>
      <c r="D26" s="389">
        <v>42</v>
      </c>
      <c r="E26" s="389"/>
      <c r="F26" s="393" t="s">
        <v>309</v>
      </c>
    </row>
    <row r="27" spans="1:6" ht="15.75" thickBot="1">
      <c r="A27" s="385" t="s">
        <v>310</v>
      </c>
      <c r="B27" s="389"/>
      <c r="C27" s="389"/>
      <c r="D27" s="389"/>
      <c r="E27" s="386"/>
      <c r="F27" s="392" t="s">
        <v>311</v>
      </c>
    </row>
    <row r="28" spans="1:6" ht="15.75" thickBot="1">
      <c r="A28" s="385" t="s">
        <v>312</v>
      </c>
      <c r="B28" s="389"/>
      <c r="C28" s="389"/>
      <c r="D28" s="389"/>
      <c r="E28" s="386"/>
      <c r="F28" s="392" t="s">
        <v>313</v>
      </c>
    </row>
    <row r="29" spans="1:6" ht="15.75" thickBot="1">
      <c r="A29" s="388" t="s">
        <v>314</v>
      </c>
      <c r="B29" s="394">
        <v>10159</v>
      </c>
      <c r="C29" s="394">
        <v>10593</v>
      </c>
      <c r="D29" s="394">
        <v>10806</v>
      </c>
      <c r="E29" s="386"/>
      <c r="F29" s="393" t="s">
        <v>315</v>
      </c>
    </row>
    <row r="30" spans="1:6" ht="15.75" thickBot="1">
      <c r="A30" s="388" t="s">
        <v>316</v>
      </c>
      <c r="B30" s="394">
        <v>75</v>
      </c>
      <c r="C30" s="394">
        <v>76</v>
      </c>
      <c r="D30" s="394">
        <v>76</v>
      </c>
      <c r="E30" s="386"/>
      <c r="F30" s="393" t="s">
        <v>317</v>
      </c>
    </row>
    <row r="31" spans="1:6" ht="15.75" thickBot="1">
      <c r="A31" s="390" t="s">
        <v>318</v>
      </c>
      <c r="B31" s="394">
        <v>30000</v>
      </c>
      <c r="C31" s="394">
        <v>33000</v>
      </c>
      <c r="D31" s="394">
        <v>35000</v>
      </c>
      <c r="E31" s="391"/>
      <c r="F31" s="393" t="s">
        <v>319</v>
      </c>
    </row>
    <row r="32" spans="1:6" ht="13.5" thickTop="1"/>
  </sheetData>
  <mergeCells count="5">
    <mergeCell ref="A1:A3"/>
    <mergeCell ref="B1:D1"/>
    <mergeCell ref="E1:E2"/>
    <mergeCell ref="F1:F3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O20"/>
  <sheetViews>
    <sheetView rightToLeft="1" zoomScaleNormal="100" zoomScaleSheetLayoutView="91" workbookViewId="0">
      <selection activeCell="I9" sqref="I9"/>
    </sheetView>
  </sheetViews>
  <sheetFormatPr baseColWidth="10" defaultRowHeight="12.75"/>
  <cols>
    <col min="1" max="1" width="21.5703125" customWidth="1"/>
    <col min="7" max="7" width="12.7109375" bestFit="1" customWidth="1"/>
    <col min="14" max="14" width="32.42578125" customWidth="1"/>
    <col min="15" max="15" width="17.85546875" customWidth="1"/>
  </cols>
  <sheetData>
    <row r="3" spans="1:15" ht="18">
      <c r="A3" s="402" t="s">
        <v>243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ht="18.75" thickBot="1">
      <c r="A4" s="418" t="s">
        <v>170</v>
      </c>
      <c r="B4" s="403"/>
      <c r="C4" s="403"/>
      <c r="D4" s="403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5" ht="22.5" customHeight="1">
      <c r="A5" s="419" t="s">
        <v>3</v>
      </c>
      <c r="B5" s="422" t="s">
        <v>220</v>
      </c>
      <c r="C5" s="410"/>
      <c r="D5" s="423"/>
      <c r="E5" s="422" t="s">
        <v>128</v>
      </c>
      <c r="F5" s="410"/>
      <c r="G5" s="423"/>
      <c r="H5" s="422" t="s">
        <v>173</v>
      </c>
      <c r="I5" s="410"/>
      <c r="J5" s="423"/>
      <c r="K5" s="422" t="s">
        <v>245</v>
      </c>
      <c r="L5" s="410"/>
      <c r="M5" s="423"/>
      <c r="N5" s="424" t="s">
        <v>2</v>
      </c>
      <c r="O5" s="430" t="s">
        <v>194</v>
      </c>
    </row>
    <row r="6" spans="1:15" ht="33.75" customHeight="1">
      <c r="A6" s="420"/>
      <c r="B6" s="427" t="s">
        <v>171</v>
      </c>
      <c r="C6" s="428"/>
      <c r="D6" s="429"/>
      <c r="E6" s="427" t="s">
        <v>127</v>
      </c>
      <c r="F6" s="428"/>
      <c r="G6" s="429"/>
      <c r="H6" s="427" t="s">
        <v>141</v>
      </c>
      <c r="I6" s="428"/>
      <c r="J6" s="429"/>
      <c r="K6" s="427" t="s">
        <v>148</v>
      </c>
      <c r="L6" s="428"/>
      <c r="M6" s="429"/>
      <c r="N6" s="425"/>
      <c r="O6" s="431"/>
    </row>
    <row r="7" spans="1:15" ht="16.5" thickBot="1">
      <c r="A7" s="421"/>
      <c r="B7" s="105">
        <v>2015</v>
      </c>
      <c r="C7" s="106">
        <v>2016</v>
      </c>
      <c r="D7" s="107">
        <v>2017</v>
      </c>
      <c r="E7" s="105">
        <v>2015</v>
      </c>
      <c r="F7" s="106">
        <v>2016</v>
      </c>
      <c r="G7" s="107">
        <v>2017</v>
      </c>
      <c r="H7" s="105">
        <v>2015</v>
      </c>
      <c r="I7" s="106">
        <v>2016</v>
      </c>
      <c r="J7" s="107">
        <v>2017</v>
      </c>
      <c r="K7" s="105" t="s">
        <v>256</v>
      </c>
      <c r="L7" s="106">
        <v>2017</v>
      </c>
      <c r="M7" s="107">
        <v>2018</v>
      </c>
      <c r="N7" s="426"/>
      <c r="O7" s="432"/>
    </row>
    <row r="8" spans="1:15" ht="31.5" customHeight="1">
      <c r="A8" s="85" t="s">
        <v>208</v>
      </c>
      <c r="B8" s="102">
        <v>3</v>
      </c>
      <c r="C8" s="103">
        <v>3</v>
      </c>
      <c r="D8" s="103">
        <v>3</v>
      </c>
      <c r="E8" s="91">
        <v>3910</v>
      </c>
      <c r="F8" s="91">
        <v>3910</v>
      </c>
      <c r="G8" s="91">
        <v>3910</v>
      </c>
      <c r="H8" s="90">
        <v>0.95</v>
      </c>
      <c r="I8" s="152">
        <v>3210</v>
      </c>
      <c r="J8" s="152">
        <v>1410</v>
      </c>
      <c r="K8" s="90"/>
      <c r="L8" s="83">
        <v>320</v>
      </c>
      <c r="M8" s="91"/>
      <c r="N8" s="78" t="s">
        <v>214</v>
      </c>
      <c r="O8" s="79">
        <v>1651</v>
      </c>
    </row>
    <row r="9" spans="1:15" ht="29.25" customHeight="1">
      <c r="A9" s="86" t="s">
        <v>209</v>
      </c>
      <c r="B9" s="90">
        <v>1</v>
      </c>
      <c r="C9" s="83">
        <v>1</v>
      </c>
      <c r="D9" s="83">
        <v>1</v>
      </c>
      <c r="E9" s="155">
        <v>22000</v>
      </c>
      <c r="F9" s="155">
        <v>22000</v>
      </c>
      <c r="G9" s="155">
        <v>22000</v>
      </c>
      <c r="H9" s="83">
        <v>500</v>
      </c>
      <c r="I9" s="83" t="s">
        <v>244</v>
      </c>
      <c r="J9" s="152">
        <v>8330</v>
      </c>
      <c r="K9" s="90"/>
      <c r="L9" s="83">
        <v>250</v>
      </c>
      <c r="M9" s="91"/>
      <c r="N9" s="80" t="s">
        <v>215</v>
      </c>
      <c r="O9" s="81">
        <v>1652</v>
      </c>
    </row>
    <row r="10" spans="1:15" ht="30" customHeight="1">
      <c r="A10" s="86" t="s">
        <v>210</v>
      </c>
      <c r="B10" s="90">
        <v>1</v>
      </c>
      <c r="C10" s="83">
        <v>1</v>
      </c>
      <c r="D10" s="83">
        <v>1</v>
      </c>
      <c r="E10" s="155">
        <v>43000</v>
      </c>
      <c r="F10" s="155">
        <v>43000</v>
      </c>
      <c r="G10" s="155">
        <v>43000</v>
      </c>
      <c r="H10" s="152">
        <v>20000</v>
      </c>
      <c r="I10" s="152" t="s">
        <v>244</v>
      </c>
      <c r="J10" s="152">
        <v>14000</v>
      </c>
      <c r="K10" s="90"/>
      <c r="L10" s="83">
        <v>3700</v>
      </c>
      <c r="M10" s="91"/>
      <c r="N10" s="80" t="s">
        <v>216</v>
      </c>
      <c r="O10" s="81">
        <v>1653</v>
      </c>
    </row>
    <row r="11" spans="1:15" ht="27.75" customHeight="1">
      <c r="A11" s="86" t="s">
        <v>211</v>
      </c>
      <c r="B11" s="90">
        <v>9</v>
      </c>
      <c r="C11" s="83">
        <v>9</v>
      </c>
      <c r="D11" s="83">
        <v>9</v>
      </c>
      <c r="E11" s="155">
        <v>7870</v>
      </c>
      <c r="F11" s="155">
        <v>7870</v>
      </c>
      <c r="G11" s="155">
        <v>7870</v>
      </c>
      <c r="H11" s="90">
        <v>0.57999999999999996</v>
      </c>
      <c r="I11" s="152">
        <v>2050</v>
      </c>
      <c r="J11" s="91">
        <v>140</v>
      </c>
      <c r="K11" s="90"/>
      <c r="L11" s="83">
        <v>170</v>
      </c>
      <c r="M11" s="91"/>
      <c r="N11" s="80" t="s">
        <v>217</v>
      </c>
      <c r="O11" s="81">
        <v>1654</v>
      </c>
    </row>
    <row r="12" spans="1:15" ht="28.5" customHeight="1">
      <c r="A12" s="86" t="s">
        <v>212</v>
      </c>
      <c r="B12" s="90">
        <v>2</v>
      </c>
      <c r="C12" s="83">
        <v>2</v>
      </c>
      <c r="D12" s="83">
        <v>2</v>
      </c>
      <c r="E12" s="155">
        <v>4870</v>
      </c>
      <c r="F12" s="155">
        <v>4870</v>
      </c>
      <c r="G12" s="155">
        <v>4870</v>
      </c>
      <c r="H12" s="152">
        <v>1.8</v>
      </c>
      <c r="I12" s="152">
        <v>7970</v>
      </c>
      <c r="J12" s="152">
        <v>1460</v>
      </c>
      <c r="K12" s="90"/>
      <c r="L12" s="83">
        <v>162</v>
      </c>
      <c r="M12" s="91"/>
      <c r="N12" s="80" t="s">
        <v>218</v>
      </c>
      <c r="O12" s="81">
        <v>1655</v>
      </c>
    </row>
    <row r="13" spans="1:15" ht="31.5" customHeight="1">
      <c r="A13" s="86" t="s">
        <v>213</v>
      </c>
      <c r="B13" s="90">
        <v>5</v>
      </c>
      <c r="C13" s="83">
        <v>5</v>
      </c>
      <c r="D13" s="83">
        <v>5</v>
      </c>
      <c r="E13" s="155">
        <v>20780</v>
      </c>
      <c r="F13" s="155">
        <v>20780</v>
      </c>
      <c r="G13" s="155">
        <v>20780</v>
      </c>
      <c r="H13" s="152">
        <v>2.59</v>
      </c>
      <c r="I13" s="152">
        <v>10750</v>
      </c>
      <c r="J13" s="152">
        <v>3070</v>
      </c>
      <c r="K13" s="90"/>
      <c r="L13" s="83">
        <v>348</v>
      </c>
      <c r="M13" s="91"/>
      <c r="N13" s="80" t="s">
        <v>219</v>
      </c>
      <c r="O13" s="81">
        <v>1656</v>
      </c>
    </row>
    <row r="14" spans="1:15" ht="18.75" thickBot="1">
      <c r="A14" s="87" t="s">
        <v>14</v>
      </c>
      <c r="B14" s="92">
        <v>21</v>
      </c>
      <c r="C14" s="93">
        <v>21</v>
      </c>
      <c r="D14" s="93">
        <v>21</v>
      </c>
      <c r="E14" s="372">
        <f>SUM(E8:E13)</f>
        <v>102430</v>
      </c>
      <c r="F14" s="372">
        <v>102430</v>
      </c>
      <c r="G14" s="372">
        <v>102430</v>
      </c>
      <c r="H14" s="372">
        <f>SUM(H8:H13)</f>
        <v>20505.920000000002</v>
      </c>
      <c r="I14" s="372">
        <v>23980</v>
      </c>
      <c r="J14" s="372">
        <v>28410</v>
      </c>
      <c r="K14" s="92"/>
      <c r="L14" s="93">
        <v>4950</v>
      </c>
      <c r="M14" s="372"/>
      <c r="N14" s="61" t="s">
        <v>8</v>
      </c>
      <c r="O14" s="76"/>
    </row>
    <row r="15" spans="1:15" ht="15">
      <c r="A15" s="433" t="s">
        <v>15</v>
      </c>
      <c r="B15" s="434"/>
      <c r="C15" s="62"/>
      <c r="D15" s="62"/>
      <c r="E15" s="62"/>
      <c r="F15" s="62"/>
      <c r="G15" s="62"/>
      <c r="H15" s="435" t="s">
        <v>144</v>
      </c>
      <c r="I15" s="435"/>
      <c r="J15" s="435"/>
      <c r="K15" s="435"/>
      <c r="L15" s="435"/>
      <c r="M15" s="435"/>
      <c r="N15" s="435"/>
    </row>
    <row r="16" spans="1:15">
      <c r="A16" s="355" t="s">
        <v>247</v>
      </c>
    </row>
    <row r="17" spans="1:7">
      <c r="A17" s="355" t="s">
        <v>246</v>
      </c>
    </row>
    <row r="20" spans="1:7">
      <c r="G20" s="101"/>
    </row>
  </sheetData>
  <mergeCells count="15">
    <mergeCell ref="O5:O7"/>
    <mergeCell ref="H6:J6"/>
    <mergeCell ref="K6:M6"/>
    <mergeCell ref="A15:B15"/>
    <mergeCell ref="H15:N15"/>
    <mergeCell ref="A3:N3"/>
    <mergeCell ref="A4:N4"/>
    <mergeCell ref="A5:A7"/>
    <mergeCell ref="B5:D5"/>
    <mergeCell ref="E5:G5"/>
    <mergeCell ref="H5:J5"/>
    <mergeCell ref="K5:M5"/>
    <mergeCell ref="N5:N7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&amp;LCommissariat Général au Développement Régional&amp;Rالمندوبية العامة للتنمية الجهوية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5">
    <tabColor rgb="FF00B0F0"/>
    <pageSetUpPr fitToPage="1"/>
  </sheetPr>
  <dimension ref="A1:K22"/>
  <sheetViews>
    <sheetView rightToLeft="1" zoomScaleNormal="100" zoomScaleSheetLayoutView="90" workbookViewId="0">
      <pane ySplit="7" topLeftCell="A8" activePane="bottomLeft" state="frozenSplit"/>
      <selection activeCell="N30" sqref="N30"/>
      <selection pane="bottomLeft" activeCell="J14" sqref="J14"/>
    </sheetView>
  </sheetViews>
  <sheetFormatPr baseColWidth="10" defaultColWidth="11.5703125" defaultRowHeight="12.75"/>
  <cols>
    <col min="1" max="1" width="21.5703125" style="1" customWidth="1"/>
    <col min="2" max="10" width="9.7109375" style="1" customWidth="1"/>
    <col min="11" max="11" width="34.28515625" style="1" customWidth="1"/>
    <col min="12" max="16384" width="11.5703125" style="1"/>
  </cols>
  <sheetData>
    <row r="1" spans="1:11" ht="30" customHeight="1"/>
    <row r="2" spans="1:11" ht="30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ht="30" customHeight="1">
      <c r="A3" s="436" t="s">
        <v>16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</row>
    <row r="4" spans="1:11" ht="30" customHeight="1" thickBot="1">
      <c r="A4" s="437" t="s">
        <v>107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</row>
    <row r="5" spans="1:11" ht="20.100000000000001" customHeight="1">
      <c r="A5" s="438" t="s">
        <v>17</v>
      </c>
      <c r="B5" s="450" t="s">
        <v>18</v>
      </c>
      <c r="C5" s="451"/>
      <c r="D5" s="452"/>
      <c r="E5" s="444" t="s">
        <v>105</v>
      </c>
      <c r="F5" s="445"/>
      <c r="G5" s="446"/>
      <c r="H5" s="444" t="s">
        <v>106</v>
      </c>
      <c r="I5" s="445"/>
      <c r="J5" s="446"/>
      <c r="K5" s="441" t="s">
        <v>19</v>
      </c>
    </row>
    <row r="6" spans="1:11" ht="20.100000000000001" customHeight="1">
      <c r="A6" s="439"/>
      <c r="B6" s="453" t="s">
        <v>20</v>
      </c>
      <c r="C6" s="454"/>
      <c r="D6" s="455"/>
      <c r="E6" s="447" t="s">
        <v>21</v>
      </c>
      <c r="F6" s="448"/>
      <c r="G6" s="449"/>
      <c r="H6" s="453" t="s">
        <v>22</v>
      </c>
      <c r="I6" s="454"/>
      <c r="J6" s="455"/>
      <c r="K6" s="442"/>
    </row>
    <row r="7" spans="1:11" ht="20.100000000000001" customHeight="1" thickBot="1">
      <c r="A7" s="440"/>
      <c r="B7" s="129">
        <v>2015</v>
      </c>
      <c r="C7" s="115">
        <v>2016</v>
      </c>
      <c r="D7" s="123">
        <v>2017</v>
      </c>
      <c r="E7" s="92">
        <v>2015</v>
      </c>
      <c r="F7" s="115">
        <v>2016</v>
      </c>
      <c r="G7" s="123">
        <v>2017</v>
      </c>
      <c r="H7" s="120">
        <v>2015</v>
      </c>
      <c r="I7" s="116">
        <v>2016</v>
      </c>
      <c r="J7" s="121">
        <v>2017</v>
      </c>
      <c r="K7" s="443"/>
    </row>
    <row r="8" spans="1:11" ht="56.25" customHeight="1">
      <c r="A8" s="127" t="s">
        <v>211</v>
      </c>
      <c r="B8" s="130">
        <v>750</v>
      </c>
      <c r="C8" s="113">
        <v>753</v>
      </c>
      <c r="D8" s="113">
        <v>756</v>
      </c>
      <c r="E8" s="124">
        <v>5</v>
      </c>
      <c r="F8" s="114">
        <v>5</v>
      </c>
      <c r="G8" s="114">
        <v>5</v>
      </c>
      <c r="H8" s="124">
        <v>4</v>
      </c>
      <c r="I8" s="114">
        <v>4.42</v>
      </c>
      <c r="J8" s="114">
        <v>4.4400000000000004</v>
      </c>
      <c r="K8" s="117" t="s">
        <v>225</v>
      </c>
    </row>
    <row r="9" spans="1:11" ht="56.25" customHeight="1">
      <c r="A9" s="128" t="s">
        <v>221</v>
      </c>
      <c r="B9" s="131">
        <v>350</v>
      </c>
      <c r="C9" s="108">
        <v>350</v>
      </c>
      <c r="D9" s="108">
        <v>351</v>
      </c>
      <c r="E9" s="125">
        <v>2.5</v>
      </c>
      <c r="F9" s="109">
        <v>2.5</v>
      </c>
      <c r="G9" s="109">
        <v>2.5</v>
      </c>
      <c r="H9" s="125">
        <v>2</v>
      </c>
      <c r="I9" s="109">
        <v>1.8</v>
      </c>
      <c r="J9" s="109">
        <v>1.82</v>
      </c>
      <c r="K9" s="118" t="s">
        <v>226</v>
      </c>
    </row>
    <row r="10" spans="1:11" ht="56.25" customHeight="1">
      <c r="A10" s="128" t="s">
        <v>222</v>
      </c>
      <c r="B10" s="131">
        <v>62</v>
      </c>
      <c r="C10" s="108">
        <v>62</v>
      </c>
      <c r="D10" s="108">
        <v>62</v>
      </c>
      <c r="E10" s="125">
        <v>0.4</v>
      </c>
      <c r="F10" s="109">
        <v>0.4</v>
      </c>
      <c r="G10" s="109">
        <v>0.4</v>
      </c>
      <c r="H10" s="125">
        <v>0.28000000000000003</v>
      </c>
      <c r="I10" s="109">
        <v>0.28000000000000003</v>
      </c>
      <c r="J10" s="109">
        <v>0.28000000000000003</v>
      </c>
      <c r="K10" s="118" t="s">
        <v>227</v>
      </c>
    </row>
    <row r="11" spans="1:11" ht="56.25" customHeight="1">
      <c r="A11" s="128" t="s">
        <v>223</v>
      </c>
      <c r="B11" s="131">
        <v>1103</v>
      </c>
      <c r="C11" s="108">
        <v>1109</v>
      </c>
      <c r="D11" s="108">
        <v>1114</v>
      </c>
      <c r="E11" s="125">
        <v>8.3000000000000007</v>
      </c>
      <c r="F11" s="109">
        <v>8.3000000000000007</v>
      </c>
      <c r="G11" s="109">
        <v>8.3000000000000007</v>
      </c>
      <c r="H11" s="125">
        <v>4.8</v>
      </c>
      <c r="I11" s="109">
        <v>4.9800000000000004</v>
      </c>
      <c r="J11" s="109">
        <v>5.04</v>
      </c>
      <c r="K11" s="118" t="s">
        <v>228</v>
      </c>
    </row>
    <row r="12" spans="1:11" ht="56.25" customHeight="1">
      <c r="A12" s="128" t="s">
        <v>224</v>
      </c>
      <c r="B12" s="131">
        <v>63</v>
      </c>
      <c r="C12" s="108">
        <v>65</v>
      </c>
      <c r="D12" s="108">
        <v>67</v>
      </c>
      <c r="E12" s="125">
        <v>0.5</v>
      </c>
      <c r="F12" s="110">
        <v>2</v>
      </c>
      <c r="G12" s="110">
        <v>2</v>
      </c>
      <c r="H12" s="125">
        <v>0.3</v>
      </c>
      <c r="I12" s="110">
        <v>0.33</v>
      </c>
      <c r="J12" s="110">
        <v>0.35</v>
      </c>
      <c r="K12" s="119" t="s">
        <v>229</v>
      </c>
    </row>
    <row r="13" spans="1:11" ht="56.25" customHeight="1" thickBot="1">
      <c r="A13" s="275" t="s">
        <v>23</v>
      </c>
      <c r="B13" s="151">
        <f t="shared" ref="B13:I13" si="0">SUM(B8:B12)</f>
        <v>2328</v>
      </c>
      <c r="C13" s="147">
        <f t="shared" si="0"/>
        <v>2339</v>
      </c>
      <c r="D13" s="147">
        <f>SUM(D8:D12)</f>
        <v>2350</v>
      </c>
      <c r="E13" s="126">
        <f t="shared" si="0"/>
        <v>16.700000000000003</v>
      </c>
      <c r="F13" s="112">
        <f t="shared" si="0"/>
        <v>18.200000000000003</v>
      </c>
      <c r="G13" s="112">
        <f>SUM(G8:G12)</f>
        <v>18.200000000000003</v>
      </c>
      <c r="H13" s="126">
        <f t="shared" si="0"/>
        <v>11.38</v>
      </c>
      <c r="I13" s="112">
        <f t="shared" si="0"/>
        <v>11.81</v>
      </c>
      <c r="J13" s="112">
        <f>SUM(J8:J12)</f>
        <v>11.930000000000001</v>
      </c>
      <c r="K13" s="276" t="s">
        <v>24</v>
      </c>
    </row>
    <row r="14" spans="1:11" s="11" customFormat="1" ht="15">
      <c r="A14" s="39" t="s">
        <v>15</v>
      </c>
      <c r="B14" s="21"/>
      <c r="C14" s="21"/>
      <c r="D14" s="21"/>
      <c r="E14" s="31"/>
      <c r="F14" s="21"/>
      <c r="G14" s="21"/>
      <c r="I14" s="10"/>
      <c r="J14" s="10"/>
      <c r="K14" s="38" t="s">
        <v>234</v>
      </c>
    </row>
    <row r="15" spans="1:1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32"/>
      <c r="C17" s="32"/>
      <c r="D17" s="32"/>
      <c r="E17" s="32"/>
      <c r="F17" s="32"/>
      <c r="G17" s="32"/>
      <c r="H17" s="32"/>
      <c r="I17" s="32"/>
      <c r="J17" s="32"/>
    </row>
    <row r="18" spans="1:10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7"/>
    </row>
  </sheetData>
  <mergeCells count="10">
    <mergeCell ref="A3:K3"/>
    <mergeCell ref="A4:K4"/>
    <mergeCell ref="A5:A7"/>
    <mergeCell ref="K5:K7"/>
    <mergeCell ref="E5:G5"/>
    <mergeCell ref="E6:G6"/>
    <mergeCell ref="B5:D5"/>
    <mergeCell ref="B6:D6"/>
    <mergeCell ref="H5:J5"/>
    <mergeCell ref="H6:J6"/>
  </mergeCells>
  <phoneticPr fontId="28" type="noConversion"/>
  <printOptions horizontalCentered="1" verticalCentered="1"/>
  <pageMargins left="0.19685039370078741" right="0.19685039370078741" top="0.39370078740157483" bottom="0.78740157480314965" header="0.19685039370078741" footer="0.51181102362204722"/>
  <pageSetup paperSize="9" firstPageNumber="34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6">
    <tabColor rgb="FF00B0F0"/>
    <pageSetUpPr fitToPage="1"/>
  </sheetPr>
  <dimension ref="A1:S25"/>
  <sheetViews>
    <sheetView rightToLeft="1" view="pageBreakPreview" zoomScaleSheetLayoutView="100" workbookViewId="0">
      <pane ySplit="6" topLeftCell="A7" activePane="bottomLeft" state="frozenSplit"/>
      <selection activeCell="N30" sqref="N30"/>
      <selection pane="bottomLeft" activeCell="I13" sqref="I13:K13"/>
    </sheetView>
  </sheetViews>
  <sheetFormatPr baseColWidth="10" defaultColWidth="11.5703125" defaultRowHeight="12.75"/>
  <cols>
    <col min="1" max="1" width="26.140625" style="1" customWidth="1"/>
    <col min="2" max="10" width="8.7109375" style="1" customWidth="1"/>
    <col min="11" max="11" width="32.7109375" style="1" customWidth="1"/>
    <col min="12" max="16384" width="11.5703125" style="1"/>
  </cols>
  <sheetData>
    <row r="1" spans="1:11" ht="30" customHeight="1"/>
    <row r="2" spans="1:11" ht="30" customHeight="1">
      <c r="A2" s="436" t="s">
        <v>25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1:11" ht="30" customHeight="1" thickBot="1">
      <c r="A3" s="437" t="s">
        <v>26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</row>
    <row r="4" spans="1:11" ht="20.100000000000001" customHeight="1">
      <c r="A4" s="457" t="s">
        <v>27</v>
      </c>
      <c r="B4" s="461" t="s">
        <v>28</v>
      </c>
      <c r="C4" s="462"/>
      <c r="D4" s="463"/>
      <c r="E4" s="461" t="s">
        <v>142</v>
      </c>
      <c r="F4" s="462"/>
      <c r="G4" s="463"/>
      <c r="H4" s="461" t="s">
        <v>106</v>
      </c>
      <c r="I4" s="462"/>
      <c r="J4" s="463"/>
      <c r="K4" s="441" t="s">
        <v>108</v>
      </c>
    </row>
    <row r="5" spans="1:11" ht="20.100000000000001" customHeight="1">
      <c r="A5" s="458"/>
      <c r="B5" s="464" t="s">
        <v>29</v>
      </c>
      <c r="C5" s="465"/>
      <c r="D5" s="466"/>
      <c r="E5" s="464" t="s">
        <v>143</v>
      </c>
      <c r="F5" s="465"/>
      <c r="G5" s="466"/>
      <c r="H5" s="464" t="s">
        <v>22</v>
      </c>
      <c r="I5" s="465"/>
      <c r="J5" s="466"/>
      <c r="K5" s="442"/>
    </row>
    <row r="6" spans="1:11" ht="20.100000000000001" customHeight="1">
      <c r="A6" s="459"/>
      <c r="B6" s="139">
        <v>2015</v>
      </c>
      <c r="C6" s="47">
        <v>2016</v>
      </c>
      <c r="D6" s="140">
        <v>2017</v>
      </c>
      <c r="E6" s="139">
        <v>2015</v>
      </c>
      <c r="F6" s="47">
        <v>2016</v>
      </c>
      <c r="G6" s="140">
        <v>2017</v>
      </c>
      <c r="H6" s="139">
        <v>2015</v>
      </c>
      <c r="I6" s="47">
        <v>2016</v>
      </c>
      <c r="J6" s="140">
        <v>2017</v>
      </c>
      <c r="K6" s="460"/>
    </row>
    <row r="7" spans="1:11" ht="56.1" customHeight="1">
      <c r="A7" s="141" t="s">
        <v>211</v>
      </c>
      <c r="B7" s="122">
        <v>126</v>
      </c>
      <c r="C7" s="110">
        <v>151</v>
      </c>
      <c r="D7" s="110">
        <v>165</v>
      </c>
      <c r="E7" s="122">
        <v>9.3699999999999992</v>
      </c>
      <c r="F7" s="110">
        <v>9.3699999999999992</v>
      </c>
      <c r="G7" s="110">
        <v>9.3699999999999992</v>
      </c>
      <c r="H7" s="122">
        <v>6.2</v>
      </c>
      <c r="I7" s="110">
        <v>9.7100000000000009</v>
      </c>
      <c r="J7" s="110">
        <v>10.039999999999999</v>
      </c>
      <c r="K7" s="118" t="s">
        <v>225</v>
      </c>
    </row>
    <row r="8" spans="1:11" ht="56.1" customHeight="1">
      <c r="A8" s="141" t="s">
        <v>210</v>
      </c>
      <c r="B8" s="122">
        <v>97</v>
      </c>
      <c r="C8" s="110">
        <v>109</v>
      </c>
      <c r="D8" s="110">
        <v>119</v>
      </c>
      <c r="E8" s="122">
        <v>7.7</v>
      </c>
      <c r="F8" s="110">
        <v>7.7</v>
      </c>
      <c r="G8" s="110">
        <v>7.7</v>
      </c>
      <c r="H8" s="122">
        <v>3.15</v>
      </c>
      <c r="I8" s="110">
        <v>3.9</v>
      </c>
      <c r="J8" s="110">
        <v>3.45</v>
      </c>
      <c r="K8" s="118" t="s">
        <v>230</v>
      </c>
    </row>
    <row r="9" spans="1:11" ht="56.1" customHeight="1">
      <c r="A9" s="141" t="s">
        <v>209</v>
      </c>
      <c r="B9" s="122">
        <v>61</v>
      </c>
      <c r="C9" s="110">
        <v>76</v>
      </c>
      <c r="D9" s="110">
        <v>79</v>
      </c>
      <c r="E9" s="122">
        <v>2.9</v>
      </c>
      <c r="F9" s="110">
        <v>2.9</v>
      </c>
      <c r="G9" s="110">
        <v>2.9</v>
      </c>
      <c r="H9" s="122">
        <v>0.2</v>
      </c>
      <c r="I9" s="110">
        <v>0.8</v>
      </c>
      <c r="J9" s="110">
        <v>1.03</v>
      </c>
      <c r="K9" s="118" t="s">
        <v>231</v>
      </c>
    </row>
    <row r="10" spans="1:11" ht="56.1" customHeight="1">
      <c r="A10" s="141" t="s">
        <v>208</v>
      </c>
      <c r="B10" s="122">
        <v>164</v>
      </c>
      <c r="C10" s="110">
        <v>180</v>
      </c>
      <c r="D10" s="110">
        <v>199</v>
      </c>
      <c r="E10" s="122">
        <v>9.08</v>
      </c>
      <c r="F10" s="110">
        <v>9.08</v>
      </c>
      <c r="G10" s="110">
        <v>9.08</v>
      </c>
      <c r="H10" s="122">
        <v>8.2899999999999991</v>
      </c>
      <c r="I10" s="110">
        <v>9.18</v>
      </c>
      <c r="J10" s="110">
        <v>10.79</v>
      </c>
      <c r="K10" s="118" t="s">
        <v>232</v>
      </c>
    </row>
    <row r="11" spans="1:11" ht="56.1" customHeight="1">
      <c r="A11" s="141" t="s">
        <v>224</v>
      </c>
      <c r="B11" s="122">
        <v>513</v>
      </c>
      <c r="C11" s="110">
        <v>521</v>
      </c>
      <c r="D11" s="110">
        <v>533</v>
      </c>
      <c r="E11" s="122">
        <v>8</v>
      </c>
      <c r="F11" s="110">
        <v>8</v>
      </c>
      <c r="G11" s="110">
        <v>8</v>
      </c>
      <c r="H11" s="122">
        <v>17.52</v>
      </c>
      <c r="I11" s="110">
        <v>18</v>
      </c>
      <c r="J11" s="110">
        <v>19</v>
      </c>
      <c r="K11" s="119" t="s">
        <v>229</v>
      </c>
    </row>
    <row r="12" spans="1:11" ht="42" customHeight="1" thickBot="1">
      <c r="A12" s="142" t="s">
        <v>30</v>
      </c>
      <c r="B12" s="129">
        <f>SUM(B7:B11)</f>
        <v>961</v>
      </c>
      <c r="C12" s="115">
        <f t="shared" ref="C12:I12" si="0">SUM(C7:C11)</f>
        <v>1037</v>
      </c>
      <c r="D12" s="111">
        <f>SUM(D7:D11)</f>
        <v>1095</v>
      </c>
      <c r="E12" s="129">
        <f t="shared" si="0"/>
        <v>37.049999999999997</v>
      </c>
      <c r="F12" s="115">
        <f t="shared" si="0"/>
        <v>37.049999999999997</v>
      </c>
      <c r="G12" s="115">
        <f t="shared" ref="G12" si="1">SUM(G7:G11)</f>
        <v>37.049999999999997</v>
      </c>
      <c r="H12" s="129">
        <f t="shared" si="0"/>
        <v>35.36</v>
      </c>
      <c r="I12" s="115">
        <f t="shared" si="0"/>
        <v>41.59</v>
      </c>
      <c r="J12" s="123">
        <f>SUM(J7:J11)</f>
        <v>44.309999999999995</v>
      </c>
      <c r="K12" s="138" t="s">
        <v>31</v>
      </c>
    </row>
    <row r="13" spans="1:11" s="60" customFormat="1" ht="21.75" customHeight="1">
      <c r="A13" s="134" t="s">
        <v>104</v>
      </c>
      <c r="B13" s="135"/>
      <c r="C13" s="136"/>
      <c r="D13" s="136"/>
      <c r="E13" s="62"/>
      <c r="F13" s="62"/>
      <c r="G13" s="62"/>
      <c r="H13" s="62"/>
      <c r="I13" s="467" t="s">
        <v>233</v>
      </c>
      <c r="J13" s="467"/>
      <c r="K13" s="467"/>
    </row>
    <row r="14" spans="1:11" ht="18">
      <c r="A14" s="371" t="s">
        <v>254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P17" s="456">
        <v>122</v>
      </c>
      <c r="Q17" s="456"/>
      <c r="R17" s="456"/>
      <c r="S17" s="456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P18" s="456"/>
      <c r="Q18" s="456"/>
      <c r="R18" s="456"/>
      <c r="S18" s="456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P19" s="456"/>
      <c r="Q19" s="456"/>
      <c r="R19" s="456"/>
      <c r="S19" s="456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P20" s="456"/>
      <c r="Q20" s="456"/>
      <c r="R20" s="456"/>
      <c r="S20" s="456"/>
    </row>
    <row r="21" spans="1:1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P21" s="456"/>
      <c r="Q21" s="456"/>
      <c r="R21" s="456"/>
      <c r="S21" s="456"/>
    </row>
    <row r="22" spans="1:1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P22" s="456"/>
      <c r="Q22" s="456"/>
      <c r="R22" s="456"/>
      <c r="S22" s="456"/>
    </row>
    <row r="23" spans="1:19">
      <c r="P23" s="456"/>
      <c r="Q23" s="456"/>
      <c r="R23" s="456"/>
      <c r="S23" s="456"/>
    </row>
    <row r="24" spans="1:19">
      <c r="P24" s="456"/>
      <c r="Q24" s="456"/>
      <c r="R24" s="456"/>
      <c r="S24" s="456"/>
    </row>
    <row r="25" spans="1:19">
      <c r="P25" s="456"/>
      <c r="Q25" s="456"/>
      <c r="R25" s="456"/>
      <c r="S25" s="456"/>
    </row>
  </sheetData>
  <mergeCells count="12">
    <mergeCell ref="P17:S25"/>
    <mergeCell ref="A2:K2"/>
    <mergeCell ref="A3:K3"/>
    <mergeCell ref="A4:A6"/>
    <mergeCell ref="K4:K6"/>
    <mergeCell ref="E4:G4"/>
    <mergeCell ref="E5:G5"/>
    <mergeCell ref="B4:D4"/>
    <mergeCell ref="B5:D5"/>
    <mergeCell ref="H4:J4"/>
    <mergeCell ref="H5:J5"/>
    <mergeCell ref="I13:K13"/>
  </mergeCells>
  <phoneticPr fontId="28" type="noConversion"/>
  <printOptions horizontalCentered="1" verticalCentered="1"/>
  <pageMargins left="0.19685039370078741" right="0.19685039370078741" top="0.39370078740157483" bottom="0.78740157480314965" header="0.19685039370078741" footer="0.51181102362204722"/>
  <pageSetup paperSize="9" firstPageNumber="35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7">
    <tabColor rgb="FF00B050"/>
    <pageSetUpPr fitToPage="1"/>
  </sheetPr>
  <dimension ref="A1:O23"/>
  <sheetViews>
    <sheetView rightToLeft="1" tabSelected="1" view="pageBreakPreview" zoomScaleSheetLayoutView="100" workbookViewId="0">
      <pane ySplit="7" topLeftCell="A8" activePane="bottomLeft" state="frozenSplit"/>
      <selection activeCell="N30" sqref="N30"/>
      <selection pane="bottomLeft" activeCell="D8" sqref="D8"/>
    </sheetView>
  </sheetViews>
  <sheetFormatPr baseColWidth="10" defaultColWidth="11.5703125" defaultRowHeight="12.75"/>
  <cols>
    <col min="1" max="1" width="18.42578125" style="1" customWidth="1"/>
    <col min="2" max="10" width="12.85546875" style="1" customWidth="1"/>
    <col min="11" max="11" width="30.85546875" style="1" customWidth="1"/>
    <col min="12" max="12" width="17.42578125" style="1" customWidth="1"/>
    <col min="13" max="16384" width="11.5703125" style="1"/>
  </cols>
  <sheetData>
    <row r="1" spans="1:15" ht="30" customHeight="1"/>
    <row r="2" spans="1:15" ht="30" customHeight="1">
      <c r="A2" s="436" t="s">
        <v>32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7"/>
    </row>
    <row r="3" spans="1:15" ht="30" customHeight="1">
      <c r="A3" s="436" t="s">
        <v>33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7"/>
    </row>
    <row r="4" spans="1:15" ht="17.25" customHeight="1" thickBot="1">
      <c r="A4" s="9" t="s">
        <v>34</v>
      </c>
      <c r="B4" s="144"/>
      <c r="C4" s="144"/>
      <c r="D4" s="144"/>
      <c r="E4" s="7"/>
      <c r="F4" s="7"/>
      <c r="G4" s="7"/>
      <c r="H4" s="7"/>
      <c r="I4" s="7"/>
      <c r="J4" s="7"/>
      <c r="K4" s="3" t="s">
        <v>35</v>
      </c>
      <c r="L4" s="7"/>
    </row>
    <row r="5" spans="1:15" ht="20.100000000000001" customHeight="1">
      <c r="A5" s="471" t="s">
        <v>3</v>
      </c>
      <c r="B5" s="461" t="s">
        <v>109</v>
      </c>
      <c r="C5" s="462"/>
      <c r="D5" s="463"/>
      <c r="E5" s="461" t="s">
        <v>36</v>
      </c>
      <c r="F5" s="462"/>
      <c r="G5" s="463"/>
      <c r="H5" s="461" t="s">
        <v>150</v>
      </c>
      <c r="I5" s="462"/>
      <c r="J5" s="463"/>
      <c r="K5" s="471" t="s">
        <v>2</v>
      </c>
      <c r="L5" s="468" t="s">
        <v>194</v>
      </c>
    </row>
    <row r="6" spans="1:15" ht="20.100000000000001" customHeight="1">
      <c r="A6" s="472"/>
      <c r="B6" s="473" t="s">
        <v>37</v>
      </c>
      <c r="C6" s="474"/>
      <c r="D6" s="475"/>
      <c r="E6" s="473" t="s">
        <v>38</v>
      </c>
      <c r="F6" s="474"/>
      <c r="G6" s="475"/>
      <c r="H6" s="473" t="s">
        <v>149</v>
      </c>
      <c r="I6" s="474"/>
      <c r="J6" s="475"/>
      <c r="K6" s="472"/>
      <c r="L6" s="469"/>
      <c r="O6" s="7"/>
    </row>
    <row r="7" spans="1:15" ht="20.100000000000001" customHeight="1">
      <c r="A7" s="472"/>
      <c r="B7" s="149">
        <v>2015</v>
      </c>
      <c r="C7" s="52">
        <v>2016</v>
      </c>
      <c r="D7" s="150">
        <v>2017</v>
      </c>
      <c r="E7" s="149">
        <v>2015</v>
      </c>
      <c r="F7" s="52">
        <v>2016</v>
      </c>
      <c r="G7" s="150">
        <v>2017</v>
      </c>
      <c r="H7" s="149">
        <v>2015</v>
      </c>
      <c r="I7" s="52">
        <v>2016</v>
      </c>
      <c r="J7" s="150">
        <v>2017</v>
      </c>
      <c r="K7" s="472"/>
      <c r="L7" s="469"/>
      <c r="O7" s="7"/>
    </row>
    <row r="8" spans="1:15" customFormat="1" ht="31.5" customHeight="1">
      <c r="A8" s="145" t="s">
        <v>208</v>
      </c>
      <c r="B8" s="131">
        <v>28000</v>
      </c>
      <c r="C8" s="108">
        <v>28000</v>
      </c>
      <c r="D8" s="108">
        <v>28000</v>
      </c>
      <c r="E8" s="131">
        <v>1000</v>
      </c>
      <c r="F8" s="108">
        <v>1000</v>
      </c>
      <c r="G8" s="108">
        <v>1000</v>
      </c>
      <c r="H8" s="131">
        <v>12000</v>
      </c>
      <c r="I8" s="108">
        <v>12000</v>
      </c>
      <c r="J8" s="108">
        <v>12000</v>
      </c>
      <c r="K8" s="148" t="s">
        <v>214</v>
      </c>
      <c r="L8" s="146">
        <v>1651</v>
      </c>
      <c r="M8" s="44"/>
      <c r="N8" s="77"/>
      <c r="O8" s="68"/>
    </row>
    <row r="9" spans="1:15" customFormat="1" ht="29.25" customHeight="1">
      <c r="A9" s="145" t="s">
        <v>209</v>
      </c>
      <c r="B9" s="131">
        <v>24370</v>
      </c>
      <c r="C9" s="108">
        <v>24370</v>
      </c>
      <c r="D9" s="108">
        <v>24370</v>
      </c>
      <c r="E9" s="131">
        <v>1200</v>
      </c>
      <c r="F9" s="108">
        <v>1200</v>
      </c>
      <c r="G9" s="108">
        <v>1200</v>
      </c>
      <c r="H9" s="131">
        <v>10430</v>
      </c>
      <c r="I9" s="108">
        <v>10430</v>
      </c>
      <c r="J9" s="108">
        <v>10430</v>
      </c>
      <c r="K9" s="148" t="s">
        <v>215</v>
      </c>
      <c r="L9" s="146">
        <v>1652</v>
      </c>
      <c r="M9" s="44"/>
      <c r="N9" s="77"/>
      <c r="O9" s="68"/>
    </row>
    <row r="10" spans="1:15" customFormat="1" ht="30" customHeight="1">
      <c r="A10" s="145" t="s">
        <v>210</v>
      </c>
      <c r="B10" s="131">
        <v>15300</v>
      </c>
      <c r="C10" s="108">
        <v>15300</v>
      </c>
      <c r="D10" s="108">
        <v>15300</v>
      </c>
      <c r="E10" s="131">
        <v>1700</v>
      </c>
      <c r="F10" s="108">
        <v>1700</v>
      </c>
      <c r="G10" s="108">
        <v>1700</v>
      </c>
      <c r="H10" s="131">
        <v>10000</v>
      </c>
      <c r="I10" s="108">
        <v>10000</v>
      </c>
      <c r="J10" s="108">
        <v>10000</v>
      </c>
      <c r="K10" s="148" t="s">
        <v>216</v>
      </c>
      <c r="L10" s="146">
        <v>1653</v>
      </c>
      <c r="M10" s="44"/>
      <c r="N10" s="77"/>
      <c r="O10" s="68"/>
    </row>
    <row r="11" spans="1:15" customFormat="1" ht="27.75" customHeight="1">
      <c r="A11" s="145" t="s">
        <v>211</v>
      </c>
      <c r="B11" s="131">
        <v>21000</v>
      </c>
      <c r="C11" s="108">
        <v>21000</v>
      </c>
      <c r="D11" s="108">
        <v>21000</v>
      </c>
      <c r="E11" s="131">
        <v>1000</v>
      </c>
      <c r="F11" s="108">
        <v>1000</v>
      </c>
      <c r="G11" s="108">
        <v>1000</v>
      </c>
      <c r="H11" s="131">
        <v>12000</v>
      </c>
      <c r="I11" s="108">
        <v>12000</v>
      </c>
      <c r="J11" s="108">
        <v>12000</v>
      </c>
      <c r="K11" s="148" t="s">
        <v>217</v>
      </c>
      <c r="L11" s="146">
        <v>1654</v>
      </c>
      <c r="M11" s="54"/>
      <c r="N11" s="77"/>
      <c r="O11" s="68"/>
    </row>
    <row r="12" spans="1:15" customFormat="1" ht="28.5" customHeight="1">
      <c r="A12" s="145" t="s">
        <v>212</v>
      </c>
      <c r="B12" s="131">
        <v>52330</v>
      </c>
      <c r="C12" s="108">
        <v>52330</v>
      </c>
      <c r="D12" s="108">
        <v>52330</v>
      </c>
      <c r="E12" s="131">
        <v>4000</v>
      </c>
      <c r="F12" s="108">
        <v>4000</v>
      </c>
      <c r="G12" s="108">
        <v>4000</v>
      </c>
      <c r="H12" s="131">
        <v>33670</v>
      </c>
      <c r="I12" s="108">
        <v>33670</v>
      </c>
      <c r="J12" s="108">
        <v>33670</v>
      </c>
      <c r="K12" s="148" t="s">
        <v>218</v>
      </c>
      <c r="L12" s="146">
        <v>1655</v>
      </c>
      <c r="M12" s="44"/>
      <c r="N12" s="77"/>
      <c r="O12" s="68"/>
    </row>
    <row r="13" spans="1:15" customFormat="1" ht="31.5" customHeight="1">
      <c r="A13" s="145" t="s">
        <v>213</v>
      </c>
      <c r="B13" s="131">
        <v>44000</v>
      </c>
      <c r="C13" s="108">
        <v>44000</v>
      </c>
      <c r="D13" s="108">
        <v>44000</v>
      </c>
      <c r="E13" s="131">
        <v>1100</v>
      </c>
      <c r="F13" s="108">
        <v>1100</v>
      </c>
      <c r="G13" s="108">
        <v>1100</v>
      </c>
      <c r="H13" s="131">
        <v>8900</v>
      </c>
      <c r="I13" s="108">
        <v>8900</v>
      </c>
      <c r="J13" s="108">
        <v>8900</v>
      </c>
      <c r="K13" s="148" t="s">
        <v>219</v>
      </c>
      <c r="L13" s="146">
        <v>1656</v>
      </c>
      <c r="M13" s="44"/>
      <c r="N13" s="77"/>
      <c r="O13" s="68"/>
    </row>
    <row r="14" spans="1:15" ht="24" customHeight="1" thickBot="1">
      <c r="A14" s="137" t="s">
        <v>39</v>
      </c>
      <c r="B14" s="151">
        <f>SUM(B8:B13)</f>
        <v>185000</v>
      </c>
      <c r="C14" s="147">
        <f t="shared" ref="C14:D14" si="0">SUM(C8:C13)</f>
        <v>185000</v>
      </c>
      <c r="D14" s="147">
        <f t="shared" si="0"/>
        <v>185000</v>
      </c>
      <c r="E14" s="151">
        <f>SUM(E8:E13)</f>
        <v>10000</v>
      </c>
      <c r="F14" s="147">
        <f t="shared" ref="F14:G14" si="1">SUM(F8:F13)</f>
        <v>10000</v>
      </c>
      <c r="G14" s="147">
        <f t="shared" si="1"/>
        <v>10000</v>
      </c>
      <c r="H14" s="151">
        <f t="shared" ref="H14" si="2">SUM(H8:H13)</f>
        <v>87000</v>
      </c>
      <c r="I14" s="147">
        <f t="shared" ref="I14:J14" si="3">SUM(I8:I13)</f>
        <v>87000</v>
      </c>
      <c r="J14" s="147">
        <f t="shared" si="3"/>
        <v>87000</v>
      </c>
      <c r="K14" s="476" t="s">
        <v>8</v>
      </c>
      <c r="L14" s="477"/>
      <c r="N14" s="7"/>
      <c r="O14" s="7"/>
    </row>
    <row r="15" spans="1:15" ht="17.25" customHeight="1">
      <c r="A15" s="470" t="s">
        <v>15</v>
      </c>
      <c r="B15" s="470"/>
      <c r="C15" s="12"/>
      <c r="D15" s="12"/>
      <c r="E15" s="10"/>
      <c r="F15" s="10"/>
      <c r="G15" s="10"/>
      <c r="H15" s="10"/>
      <c r="I15" s="10"/>
      <c r="J15" s="10"/>
      <c r="L15" s="143" t="s">
        <v>233</v>
      </c>
      <c r="M15" s="143"/>
      <c r="N15" s="143"/>
    </row>
    <row r="16" spans="1: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4.25">
      <c r="A17" s="7"/>
      <c r="B17" s="13"/>
      <c r="C17" s="13"/>
      <c r="D17" s="13"/>
      <c r="E17" s="13"/>
      <c r="F17" s="13"/>
      <c r="G17" s="13"/>
      <c r="H17" s="13"/>
      <c r="I17" s="13"/>
      <c r="J17" s="13"/>
    </row>
    <row r="19" spans="1:10" ht="14.25">
      <c r="A19" s="7"/>
      <c r="B19" s="13"/>
      <c r="C19" s="13"/>
      <c r="D19" s="13"/>
      <c r="E19" s="14"/>
      <c r="F19" s="14"/>
      <c r="G19" s="14"/>
      <c r="H19" s="14"/>
      <c r="I19" s="14"/>
      <c r="J19" s="14"/>
    </row>
    <row r="20" spans="1:10" ht="14.25">
      <c r="A20" s="7"/>
      <c r="B20" s="13"/>
      <c r="C20" s="13"/>
      <c r="D20" s="13"/>
      <c r="E20" s="14"/>
      <c r="F20" s="14"/>
      <c r="G20" s="14"/>
      <c r="H20" s="14"/>
      <c r="I20" s="14"/>
      <c r="J20" s="14"/>
    </row>
    <row r="21" spans="1:10" ht="14.25">
      <c r="B21" s="13"/>
      <c r="C21" s="13"/>
      <c r="D21" s="13"/>
      <c r="E21" s="14"/>
      <c r="F21" s="14"/>
      <c r="G21" s="14"/>
      <c r="H21" s="14"/>
      <c r="I21" s="14"/>
      <c r="J21" s="14"/>
    </row>
    <row r="22" spans="1:10" ht="14.25">
      <c r="B22" s="13"/>
      <c r="C22" s="13"/>
      <c r="D22" s="13"/>
      <c r="E22" s="14"/>
      <c r="F22" s="14"/>
      <c r="G22" s="14"/>
      <c r="H22" s="14"/>
      <c r="I22" s="14"/>
      <c r="J22" s="14"/>
    </row>
    <row r="23" spans="1:10">
      <c r="B23" s="15"/>
      <c r="C23" s="15"/>
      <c r="D23" s="15"/>
    </row>
  </sheetData>
  <mergeCells count="13">
    <mergeCell ref="L5:L7"/>
    <mergeCell ref="A15:B15"/>
    <mergeCell ref="A2:K2"/>
    <mergeCell ref="A3:K3"/>
    <mergeCell ref="A5:A7"/>
    <mergeCell ref="K5:K7"/>
    <mergeCell ref="B5:D5"/>
    <mergeCell ref="E5:G5"/>
    <mergeCell ref="B6:D6"/>
    <mergeCell ref="E6:G6"/>
    <mergeCell ref="H5:J5"/>
    <mergeCell ref="H6:J6"/>
    <mergeCell ref="K14:L14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scale="79" firstPageNumber="36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8">
    <tabColor rgb="FF00B0F0"/>
    <pageSetUpPr fitToPage="1"/>
  </sheetPr>
  <dimension ref="A1:N17"/>
  <sheetViews>
    <sheetView rightToLeft="1" view="pageBreakPreview" zoomScaleSheetLayoutView="100" workbookViewId="0">
      <pane ySplit="7" topLeftCell="A8" activePane="bottomLeft" state="frozenSplit"/>
      <selection activeCell="N30" sqref="N30"/>
      <selection pane="bottomLeft" activeCell="D14" sqref="D14"/>
    </sheetView>
  </sheetViews>
  <sheetFormatPr baseColWidth="10" defaultColWidth="11.5703125" defaultRowHeight="12.75"/>
  <cols>
    <col min="1" max="1" width="15.7109375" style="1" customWidth="1"/>
    <col min="2" max="10" width="9.7109375" style="1" customWidth="1"/>
    <col min="11" max="11" width="28" style="1" customWidth="1"/>
    <col min="12" max="12" width="17" style="1" customWidth="1"/>
    <col min="13" max="16384" width="11.5703125" style="1"/>
  </cols>
  <sheetData>
    <row r="1" spans="1:14" ht="30" customHeight="1"/>
    <row r="2" spans="1:14" ht="30" customHeight="1">
      <c r="A2" s="481" t="s">
        <v>40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4" ht="30" customHeight="1">
      <c r="A3" s="482" t="s">
        <v>41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14" ht="16.5" customHeight="1" thickBot="1">
      <c r="A4" s="37" t="s">
        <v>42</v>
      </c>
      <c r="B4" s="16"/>
      <c r="C4" s="16"/>
      <c r="D4" s="16"/>
      <c r="E4" s="19"/>
      <c r="F4" s="16"/>
      <c r="G4" s="16"/>
      <c r="H4" s="20"/>
      <c r="I4" s="20"/>
      <c r="J4" s="20"/>
      <c r="K4" s="36" t="s">
        <v>43</v>
      </c>
    </row>
    <row r="5" spans="1:14" ht="20.100000000000001" customHeight="1">
      <c r="A5" s="483" t="s">
        <v>3</v>
      </c>
      <c r="B5" s="489" t="s">
        <v>44</v>
      </c>
      <c r="C5" s="490"/>
      <c r="D5" s="491"/>
      <c r="E5" s="489" t="s">
        <v>45</v>
      </c>
      <c r="F5" s="490"/>
      <c r="G5" s="491"/>
      <c r="H5" s="489" t="s">
        <v>46</v>
      </c>
      <c r="I5" s="490"/>
      <c r="J5" s="491"/>
      <c r="K5" s="486" t="s">
        <v>2</v>
      </c>
      <c r="L5" s="468" t="s">
        <v>194</v>
      </c>
    </row>
    <row r="6" spans="1:14" ht="20.100000000000001" customHeight="1">
      <c r="A6" s="484"/>
      <c r="B6" s="464" t="s">
        <v>47</v>
      </c>
      <c r="C6" s="465"/>
      <c r="D6" s="466"/>
      <c r="E6" s="464" t="s">
        <v>48</v>
      </c>
      <c r="F6" s="465"/>
      <c r="G6" s="466"/>
      <c r="H6" s="464" t="s">
        <v>49</v>
      </c>
      <c r="I6" s="465"/>
      <c r="J6" s="466"/>
      <c r="K6" s="487"/>
      <c r="L6" s="469"/>
      <c r="N6" s="7"/>
    </row>
    <row r="7" spans="1:14" ht="20.100000000000001" customHeight="1" thickBot="1">
      <c r="A7" s="485"/>
      <c r="B7" s="165">
        <v>2015</v>
      </c>
      <c r="C7" s="166">
        <v>2016</v>
      </c>
      <c r="D7" s="167">
        <v>2017</v>
      </c>
      <c r="E7" s="165">
        <v>2015</v>
      </c>
      <c r="F7" s="166">
        <v>2016</v>
      </c>
      <c r="G7" s="167">
        <v>2017</v>
      </c>
      <c r="H7" s="165">
        <v>2015</v>
      </c>
      <c r="I7" s="166">
        <v>2016</v>
      </c>
      <c r="J7" s="167">
        <v>2017</v>
      </c>
      <c r="K7" s="488"/>
      <c r="L7" s="480"/>
      <c r="N7" s="7"/>
    </row>
    <row r="8" spans="1:14" customFormat="1" ht="31.5" customHeight="1">
      <c r="A8" s="159" t="s">
        <v>208</v>
      </c>
      <c r="B8" s="160">
        <v>350</v>
      </c>
      <c r="C8" s="161">
        <v>365</v>
      </c>
      <c r="D8" s="162">
        <v>375</v>
      </c>
      <c r="E8" s="160">
        <v>171</v>
      </c>
      <c r="F8" s="161">
        <v>141</v>
      </c>
      <c r="G8" s="162">
        <v>251</v>
      </c>
      <c r="H8" s="160">
        <v>299</v>
      </c>
      <c r="I8" s="161">
        <v>250</v>
      </c>
      <c r="J8" s="162">
        <v>251</v>
      </c>
      <c r="K8" s="163" t="s">
        <v>214</v>
      </c>
      <c r="L8" s="164">
        <v>1651</v>
      </c>
      <c r="M8" s="44"/>
      <c r="N8" s="77"/>
    </row>
    <row r="9" spans="1:14" customFormat="1" ht="29.25" customHeight="1">
      <c r="A9" s="157" t="s">
        <v>209</v>
      </c>
      <c r="B9" s="154">
        <v>363</v>
      </c>
      <c r="C9" s="152">
        <v>543</v>
      </c>
      <c r="D9" s="155">
        <v>543</v>
      </c>
      <c r="E9" s="154">
        <v>55</v>
      </c>
      <c r="F9" s="152">
        <v>235</v>
      </c>
      <c r="G9" s="155">
        <v>203</v>
      </c>
      <c r="H9" s="154">
        <v>293</v>
      </c>
      <c r="I9" s="152">
        <v>300</v>
      </c>
      <c r="J9" s="155">
        <v>203</v>
      </c>
      <c r="K9" s="148" t="s">
        <v>215</v>
      </c>
      <c r="L9" s="146">
        <v>1652</v>
      </c>
      <c r="M9" s="44"/>
      <c r="N9" s="77"/>
    </row>
    <row r="10" spans="1:14" customFormat="1" ht="30" customHeight="1">
      <c r="A10" s="157" t="s">
        <v>210</v>
      </c>
      <c r="B10" s="154">
        <v>400</v>
      </c>
      <c r="C10" s="152">
        <v>400</v>
      </c>
      <c r="D10" s="155">
        <v>400</v>
      </c>
      <c r="E10" s="154">
        <v>84</v>
      </c>
      <c r="F10" s="152">
        <v>113</v>
      </c>
      <c r="G10" s="155">
        <v>0</v>
      </c>
      <c r="H10" s="154">
        <v>400</v>
      </c>
      <c r="I10" s="152">
        <v>200</v>
      </c>
      <c r="J10" s="155">
        <v>0</v>
      </c>
      <c r="K10" s="148" t="s">
        <v>216</v>
      </c>
      <c r="L10" s="146">
        <v>1653</v>
      </c>
      <c r="M10" s="44"/>
      <c r="N10" s="77"/>
    </row>
    <row r="11" spans="1:14" customFormat="1" ht="27.75" customHeight="1">
      <c r="A11" s="157" t="s">
        <v>211</v>
      </c>
      <c r="B11" s="154">
        <v>430</v>
      </c>
      <c r="C11" s="153">
        <v>474</v>
      </c>
      <c r="D11" s="156">
        <v>612</v>
      </c>
      <c r="E11" s="154">
        <v>57</v>
      </c>
      <c r="F11" s="153">
        <v>130</v>
      </c>
      <c r="G11" s="156">
        <v>395</v>
      </c>
      <c r="H11" s="154">
        <v>366</v>
      </c>
      <c r="I11" s="153">
        <v>250</v>
      </c>
      <c r="J11" s="156">
        <v>395</v>
      </c>
      <c r="K11" s="148" t="s">
        <v>217</v>
      </c>
      <c r="L11" s="146">
        <v>1654</v>
      </c>
      <c r="M11" s="54"/>
      <c r="N11" s="77"/>
    </row>
    <row r="12" spans="1:14" customFormat="1" ht="28.5" customHeight="1">
      <c r="A12" s="157" t="s">
        <v>212</v>
      </c>
      <c r="B12" s="154">
        <v>1395</v>
      </c>
      <c r="C12" s="152">
        <v>1395</v>
      </c>
      <c r="D12" s="155">
        <v>1395</v>
      </c>
      <c r="E12" s="154">
        <v>1007</v>
      </c>
      <c r="F12" s="152">
        <v>817</v>
      </c>
      <c r="G12" s="155">
        <v>961</v>
      </c>
      <c r="H12" s="154">
        <v>1481</v>
      </c>
      <c r="I12" s="152">
        <v>1100</v>
      </c>
      <c r="J12" s="155">
        <v>1538</v>
      </c>
      <c r="K12" s="148" t="s">
        <v>218</v>
      </c>
      <c r="L12" s="146">
        <v>1655</v>
      </c>
      <c r="M12" s="44"/>
      <c r="N12" s="77"/>
    </row>
    <row r="13" spans="1:14" customFormat="1" ht="31.5" customHeight="1">
      <c r="A13" s="157" t="s">
        <v>213</v>
      </c>
      <c r="B13" s="154">
        <v>835</v>
      </c>
      <c r="C13" s="152">
        <v>775</v>
      </c>
      <c r="D13" s="155">
        <v>835</v>
      </c>
      <c r="E13" s="154">
        <v>218</v>
      </c>
      <c r="F13" s="152">
        <v>252</v>
      </c>
      <c r="G13" s="155">
        <v>381</v>
      </c>
      <c r="H13" s="154">
        <v>495</v>
      </c>
      <c r="I13" s="152">
        <v>450</v>
      </c>
      <c r="J13" s="155">
        <v>398</v>
      </c>
      <c r="K13" s="148" t="s">
        <v>219</v>
      </c>
      <c r="L13" s="146">
        <v>1656</v>
      </c>
      <c r="M13" s="44"/>
      <c r="N13" s="77"/>
    </row>
    <row r="14" spans="1:14" ht="36.75" customHeight="1" thickBot="1">
      <c r="A14" s="158" t="s">
        <v>50</v>
      </c>
      <c r="B14" s="132">
        <f t="shared" ref="B14:F14" si="0">SUM(B8:B13)</f>
        <v>3773</v>
      </c>
      <c r="C14" s="111">
        <f t="shared" si="0"/>
        <v>3952</v>
      </c>
      <c r="D14" s="133">
        <f>SUM(D8:D13)</f>
        <v>4160</v>
      </c>
      <c r="E14" s="132">
        <f t="shared" si="0"/>
        <v>1592</v>
      </c>
      <c r="F14" s="111">
        <f t="shared" si="0"/>
        <v>1688</v>
      </c>
      <c r="G14" s="133">
        <f>SUM(G8:G13)</f>
        <v>2191</v>
      </c>
      <c r="H14" s="132">
        <f t="shared" ref="H14:I14" si="1">SUM(H8:H13)</f>
        <v>3334</v>
      </c>
      <c r="I14" s="111">
        <f t="shared" si="1"/>
        <v>2550</v>
      </c>
      <c r="J14" s="133">
        <v>2784</v>
      </c>
      <c r="K14" s="478" t="s">
        <v>8</v>
      </c>
      <c r="L14" s="479"/>
    </row>
    <row r="15" spans="1:14" ht="15">
      <c r="A15" s="39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L15" s="38" t="s">
        <v>145</v>
      </c>
    </row>
    <row r="16" spans="1:14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17"/>
      <c r="C17" s="17"/>
      <c r="D17" s="17"/>
      <c r="E17" s="17"/>
      <c r="F17" s="17"/>
      <c r="G17" s="17"/>
      <c r="H17" s="17"/>
      <c r="I17" s="17"/>
      <c r="J17" s="17"/>
    </row>
  </sheetData>
  <mergeCells count="12">
    <mergeCell ref="K14:L14"/>
    <mergeCell ref="L5:L7"/>
    <mergeCell ref="A2:K2"/>
    <mergeCell ref="A3:K3"/>
    <mergeCell ref="A5:A7"/>
    <mergeCell ref="K5:K7"/>
    <mergeCell ref="B5:D5"/>
    <mergeCell ref="E5:G5"/>
    <mergeCell ref="H5:J5"/>
    <mergeCell ref="H6:J6"/>
    <mergeCell ref="E6:G6"/>
    <mergeCell ref="B6:D6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scale="98" firstPageNumber="37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9">
    <tabColor rgb="FF00B050"/>
    <pageSetUpPr fitToPage="1"/>
  </sheetPr>
  <dimension ref="A1:N23"/>
  <sheetViews>
    <sheetView rightToLeft="1" view="pageBreakPreview" zoomScale="80" zoomScaleNormal="70" zoomScaleSheetLayoutView="80" workbookViewId="0">
      <pane ySplit="7" topLeftCell="A8" activePane="bottomLeft" state="frozenSplit"/>
      <selection activeCell="N30" sqref="N30"/>
      <selection pane="bottomLeft" activeCell="G14" sqref="G14"/>
    </sheetView>
  </sheetViews>
  <sheetFormatPr baseColWidth="10" defaultColWidth="11.5703125" defaultRowHeight="12.75"/>
  <cols>
    <col min="1" max="1" width="17.5703125" style="1" customWidth="1"/>
    <col min="2" max="5" width="9.7109375" style="1" customWidth="1"/>
    <col min="6" max="6" width="8.85546875" style="1" customWidth="1"/>
    <col min="7" max="7" width="14.140625" style="1" customWidth="1"/>
    <col min="8" max="10" width="9.7109375" style="1" customWidth="1"/>
    <col min="11" max="11" width="33" style="1" customWidth="1"/>
    <col min="12" max="12" width="20.7109375" style="1" customWidth="1"/>
    <col min="13" max="16384" width="11.5703125" style="1"/>
  </cols>
  <sheetData>
    <row r="1" spans="1:14" ht="30" customHeight="1"/>
    <row r="2" spans="1:14" ht="30" customHeight="1">
      <c r="A2" s="481" t="s">
        <v>51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</row>
    <row r="3" spans="1:14" ht="30" customHeight="1">
      <c r="A3" s="482" t="s">
        <v>52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N3" s="7"/>
    </row>
    <row r="4" spans="1:14" ht="13.5" thickBot="1">
      <c r="A4" s="35" t="s">
        <v>53</v>
      </c>
      <c r="B4" s="16"/>
      <c r="C4" s="16"/>
      <c r="D4" s="16"/>
      <c r="E4" s="16"/>
      <c r="F4" s="16"/>
      <c r="G4" s="16"/>
      <c r="H4" s="5"/>
      <c r="I4" s="5"/>
      <c r="J4" s="5"/>
      <c r="L4" s="36" t="s">
        <v>43</v>
      </c>
      <c r="N4" s="7"/>
    </row>
    <row r="5" spans="1:14" ht="20.100000000000001" customHeight="1">
      <c r="A5" s="457" t="s">
        <v>3</v>
      </c>
      <c r="B5" s="492" t="s">
        <v>54</v>
      </c>
      <c r="C5" s="493"/>
      <c r="D5" s="494"/>
      <c r="E5" s="492" t="s">
        <v>55</v>
      </c>
      <c r="F5" s="493"/>
      <c r="G5" s="494"/>
      <c r="H5" s="492" t="s">
        <v>56</v>
      </c>
      <c r="I5" s="493"/>
      <c r="J5" s="494"/>
      <c r="K5" s="486" t="s">
        <v>2</v>
      </c>
      <c r="L5" s="468" t="s">
        <v>194</v>
      </c>
      <c r="N5" s="7"/>
    </row>
    <row r="6" spans="1:14" ht="20.100000000000001" customHeight="1">
      <c r="A6" s="458"/>
      <c r="B6" s="464" t="s">
        <v>47</v>
      </c>
      <c r="C6" s="465"/>
      <c r="D6" s="466"/>
      <c r="E6" s="464" t="s">
        <v>48</v>
      </c>
      <c r="F6" s="465"/>
      <c r="G6" s="466"/>
      <c r="H6" s="464" t="s">
        <v>49</v>
      </c>
      <c r="I6" s="465"/>
      <c r="J6" s="466"/>
      <c r="K6" s="487"/>
      <c r="L6" s="469"/>
      <c r="N6" s="7"/>
    </row>
    <row r="7" spans="1:14" ht="20.100000000000001" customHeight="1">
      <c r="A7" s="458"/>
      <c r="B7" s="168">
        <v>2015</v>
      </c>
      <c r="C7" s="53">
        <v>2016</v>
      </c>
      <c r="D7" s="169">
        <v>2017</v>
      </c>
      <c r="E7" s="168">
        <v>2015</v>
      </c>
      <c r="F7" s="53">
        <v>2016</v>
      </c>
      <c r="G7" s="169">
        <v>2017</v>
      </c>
      <c r="H7" s="168">
        <v>2015</v>
      </c>
      <c r="I7" s="53">
        <v>2016</v>
      </c>
      <c r="J7" s="169">
        <v>2017</v>
      </c>
      <c r="K7" s="487"/>
      <c r="L7" s="469"/>
      <c r="N7" s="7"/>
    </row>
    <row r="8" spans="1:14" customFormat="1" ht="31.5" customHeight="1">
      <c r="A8" s="157" t="s">
        <v>208</v>
      </c>
      <c r="B8" s="154">
        <v>1410</v>
      </c>
      <c r="C8" s="152">
        <v>1470</v>
      </c>
      <c r="D8" s="155">
        <f>1415+120</f>
        <v>1535</v>
      </c>
      <c r="E8" s="154">
        <v>1291</v>
      </c>
      <c r="F8" s="152">
        <v>1330</v>
      </c>
      <c r="G8" s="155">
        <v>1360</v>
      </c>
      <c r="H8" s="154">
        <v>1410</v>
      </c>
      <c r="I8" s="152">
        <v>1500</v>
      </c>
      <c r="J8" s="155">
        <v>1560.4606525911709</v>
      </c>
      <c r="K8" s="148" t="s">
        <v>214</v>
      </c>
      <c r="L8" s="146">
        <v>1651</v>
      </c>
      <c r="M8" s="44"/>
      <c r="N8" s="77"/>
    </row>
    <row r="9" spans="1:14" customFormat="1" ht="29.25" customHeight="1">
      <c r="A9" s="157" t="s">
        <v>209</v>
      </c>
      <c r="B9" s="154">
        <v>410</v>
      </c>
      <c r="C9" s="152">
        <v>430</v>
      </c>
      <c r="D9" s="155">
        <f>441+36</f>
        <v>477</v>
      </c>
      <c r="E9" s="154">
        <v>305</v>
      </c>
      <c r="F9" s="152">
        <v>310</v>
      </c>
      <c r="G9" s="155">
        <v>320</v>
      </c>
      <c r="H9" s="154">
        <v>402</v>
      </c>
      <c r="I9" s="152">
        <v>430</v>
      </c>
      <c r="J9" s="155">
        <v>440</v>
      </c>
      <c r="K9" s="148" t="s">
        <v>215</v>
      </c>
      <c r="L9" s="146">
        <v>1652</v>
      </c>
      <c r="M9" s="44"/>
      <c r="N9" s="77"/>
    </row>
    <row r="10" spans="1:14" customFormat="1" ht="30" customHeight="1">
      <c r="A10" s="157" t="s">
        <v>210</v>
      </c>
      <c r="B10" s="154">
        <v>2926</v>
      </c>
      <c r="C10" s="152">
        <v>3048</v>
      </c>
      <c r="D10" s="155">
        <f>1849+1294</f>
        <v>3143</v>
      </c>
      <c r="E10" s="154">
        <v>2305</v>
      </c>
      <c r="F10" s="152">
        <v>2380</v>
      </c>
      <c r="G10" s="155">
        <v>2450</v>
      </c>
      <c r="H10" s="154">
        <v>2926</v>
      </c>
      <c r="I10" s="152">
        <v>3120</v>
      </c>
      <c r="J10" s="155">
        <v>3240</v>
      </c>
      <c r="K10" s="148" t="s">
        <v>216</v>
      </c>
      <c r="L10" s="146">
        <v>1653</v>
      </c>
      <c r="M10" s="44"/>
      <c r="N10" s="77"/>
    </row>
    <row r="11" spans="1:14" customFormat="1" ht="27.75" customHeight="1">
      <c r="A11" s="157" t="s">
        <v>211</v>
      </c>
      <c r="B11" s="154">
        <v>2583</v>
      </c>
      <c r="C11" s="153">
        <v>2690</v>
      </c>
      <c r="D11" s="155">
        <f>2143+585</f>
        <v>2728</v>
      </c>
      <c r="E11" s="154">
        <v>2583</v>
      </c>
      <c r="F11" s="153">
        <v>2660</v>
      </c>
      <c r="G11" s="155">
        <v>2740</v>
      </c>
      <c r="H11" s="154">
        <v>2825</v>
      </c>
      <c r="I11" s="153">
        <v>3010</v>
      </c>
      <c r="J11" s="155">
        <v>3100</v>
      </c>
      <c r="K11" s="148" t="s">
        <v>217</v>
      </c>
      <c r="L11" s="146">
        <v>1654</v>
      </c>
      <c r="M11" s="54"/>
      <c r="N11" s="77"/>
    </row>
    <row r="12" spans="1:14" customFormat="1" ht="28.5" customHeight="1">
      <c r="A12" s="157" t="s">
        <v>212</v>
      </c>
      <c r="B12" s="154">
        <v>1731</v>
      </c>
      <c r="C12" s="152">
        <v>1800</v>
      </c>
      <c r="D12" s="155">
        <v>1793</v>
      </c>
      <c r="E12" s="154">
        <v>1664</v>
      </c>
      <c r="F12" s="152">
        <v>1710</v>
      </c>
      <c r="G12" s="155">
        <v>1760</v>
      </c>
      <c r="H12" s="154">
        <v>1731</v>
      </c>
      <c r="I12" s="152">
        <v>1840</v>
      </c>
      <c r="J12" s="155">
        <v>1900</v>
      </c>
      <c r="K12" s="148" t="s">
        <v>218</v>
      </c>
      <c r="L12" s="146">
        <v>1655</v>
      </c>
      <c r="M12" s="44"/>
      <c r="N12" s="77"/>
    </row>
    <row r="13" spans="1:14" customFormat="1" ht="31.5" customHeight="1">
      <c r="A13" s="157" t="s">
        <v>213</v>
      </c>
      <c r="B13" s="154">
        <v>490</v>
      </c>
      <c r="C13" s="152">
        <v>510</v>
      </c>
      <c r="D13" s="155">
        <f>472+13</f>
        <v>485</v>
      </c>
      <c r="E13" s="154">
        <v>389</v>
      </c>
      <c r="F13" s="152">
        <v>400</v>
      </c>
      <c r="G13" s="155">
        <v>410</v>
      </c>
      <c r="H13" s="154">
        <v>490</v>
      </c>
      <c r="I13" s="152">
        <v>520</v>
      </c>
      <c r="J13" s="155">
        <v>540</v>
      </c>
      <c r="K13" s="148" t="s">
        <v>219</v>
      </c>
      <c r="L13" s="146">
        <v>1656</v>
      </c>
      <c r="M13" s="44"/>
      <c r="N13" s="77"/>
    </row>
    <row r="14" spans="1:14" ht="26.25" customHeight="1" thickBot="1">
      <c r="A14" s="158" t="s">
        <v>57</v>
      </c>
      <c r="B14" s="170">
        <f>SUM(B8:B13)</f>
        <v>9550</v>
      </c>
      <c r="C14" s="171">
        <f t="shared" ref="C14:I14" si="0">SUM(C8:C13)</f>
        <v>9948</v>
      </c>
      <c r="D14" s="172">
        <f>SUM(D8:D13)</f>
        <v>10161</v>
      </c>
      <c r="E14" s="170">
        <f t="shared" si="0"/>
        <v>8537</v>
      </c>
      <c r="F14" s="171">
        <f t="shared" si="0"/>
        <v>8790</v>
      </c>
      <c r="G14" s="172">
        <f>SUM(G8:G13)</f>
        <v>9040</v>
      </c>
      <c r="H14" s="170">
        <f t="shared" si="0"/>
        <v>9784</v>
      </c>
      <c r="I14" s="171">
        <f t="shared" si="0"/>
        <v>10420</v>
      </c>
      <c r="J14" s="172">
        <f>SUM(J8:J13)</f>
        <v>10780.460652591171</v>
      </c>
      <c r="K14" s="478" t="s">
        <v>8</v>
      </c>
      <c r="L14" s="479"/>
    </row>
    <row r="15" spans="1:14" s="11" customFormat="1" ht="26.25" customHeight="1">
      <c r="A15" s="334" t="s">
        <v>15</v>
      </c>
      <c r="B15" s="21"/>
      <c r="C15" s="21"/>
      <c r="D15" s="332"/>
      <c r="E15" s="21"/>
      <c r="F15" s="21"/>
      <c r="G15" s="21"/>
      <c r="L15" s="65" t="s">
        <v>144</v>
      </c>
    </row>
    <row r="16" spans="1:14">
      <c r="A16" s="7"/>
      <c r="B16" s="7"/>
      <c r="C16" s="7"/>
      <c r="D16" s="7"/>
    </row>
    <row r="17" spans="1:10">
      <c r="A17" s="7"/>
      <c r="B17" s="22"/>
      <c r="C17" s="22"/>
      <c r="D17" s="22"/>
      <c r="E17" s="15"/>
      <c r="F17" s="15"/>
      <c r="G17" s="15"/>
      <c r="H17" s="15"/>
      <c r="I17" s="15"/>
      <c r="J17" s="15"/>
    </row>
    <row r="18" spans="1:10">
      <c r="A18" s="7"/>
      <c r="B18" s="7"/>
      <c r="C18" s="7"/>
      <c r="D18" s="7"/>
      <c r="J18" s="333"/>
    </row>
    <row r="19" spans="1:10">
      <c r="A19" s="7"/>
      <c r="B19" s="7"/>
      <c r="C19" s="7"/>
      <c r="D19" s="7"/>
      <c r="E19" s="333"/>
      <c r="F19" s="333"/>
      <c r="J19" s="333"/>
    </row>
    <row r="20" spans="1:10">
      <c r="A20" s="7"/>
      <c r="B20" s="7"/>
      <c r="C20" s="7"/>
      <c r="D20" s="7"/>
    </row>
    <row r="21" spans="1:10">
      <c r="A21" s="7"/>
      <c r="B21" s="7"/>
      <c r="C21" s="7"/>
      <c r="D21" s="7"/>
    </row>
    <row r="22" spans="1:10">
      <c r="A22" s="7"/>
      <c r="B22" s="7"/>
      <c r="C22" s="7"/>
      <c r="D22" s="7"/>
      <c r="G22" s="333"/>
    </row>
    <row r="23" spans="1:10">
      <c r="A23" s="7"/>
      <c r="B23" s="7"/>
      <c r="C23" s="7"/>
      <c r="D23" s="7"/>
    </row>
  </sheetData>
  <mergeCells count="12">
    <mergeCell ref="A2:L2"/>
    <mergeCell ref="K14:L14"/>
    <mergeCell ref="L5:L7"/>
    <mergeCell ref="A3:K3"/>
    <mergeCell ref="A5:A7"/>
    <mergeCell ref="K5:K7"/>
    <mergeCell ref="B5:D5"/>
    <mergeCell ref="B6:D6"/>
    <mergeCell ref="E5:G5"/>
    <mergeCell ref="E6:G6"/>
    <mergeCell ref="H5:J5"/>
    <mergeCell ref="H6:J6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scale="89" firstPageNumber="38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0">
    <tabColor rgb="FF00B0F0"/>
    <pageSetUpPr fitToPage="1"/>
  </sheetPr>
  <dimension ref="A1:O22"/>
  <sheetViews>
    <sheetView rightToLeft="1" view="pageBreakPreview" zoomScaleNormal="70" zoomScaleSheetLayoutView="100" workbookViewId="0">
      <pane ySplit="6" topLeftCell="A7" activePane="bottomLeft" state="frozenSplit"/>
      <selection activeCell="N30" sqref="N30"/>
      <selection pane="bottomLeft" activeCell="M13" sqref="M13"/>
    </sheetView>
  </sheetViews>
  <sheetFormatPr baseColWidth="10" defaultColWidth="11.5703125" defaultRowHeight="12.75"/>
  <cols>
    <col min="1" max="1" width="19.42578125" style="1" customWidth="1"/>
    <col min="2" max="13" width="8.5703125" style="1" customWidth="1"/>
    <col min="14" max="14" width="31.140625" style="1" customWidth="1"/>
    <col min="15" max="15" width="16.85546875" style="1" customWidth="1"/>
    <col min="16" max="16384" width="11.5703125" style="1"/>
  </cols>
  <sheetData>
    <row r="1" spans="1:15" ht="30" customHeight="1"/>
    <row r="2" spans="1:15" ht="30" customHeight="1">
      <c r="A2" s="481" t="s">
        <v>58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5" ht="30" customHeight="1" thickBot="1">
      <c r="A3" s="403" t="s">
        <v>59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5" ht="20.100000000000001" customHeight="1" thickBot="1">
      <c r="A4" s="483" t="s">
        <v>3</v>
      </c>
      <c r="B4" s="495" t="s">
        <v>60</v>
      </c>
      <c r="C4" s="496"/>
      <c r="D4" s="496"/>
      <c r="E4" s="493"/>
      <c r="F4" s="493"/>
      <c r="G4" s="494"/>
      <c r="H4" s="495" t="s">
        <v>61</v>
      </c>
      <c r="I4" s="496"/>
      <c r="J4" s="496"/>
      <c r="K4" s="493"/>
      <c r="L4" s="493"/>
      <c r="M4" s="494"/>
      <c r="N4" s="486" t="s">
        <v>2</v>
      </c>
      <c r="O4" s="468" t="s">
        <v>194</v>
      </c>
    </row>
    <row r="5" spans="1:15" ht="20.100000000000001" customHeight="1">
      <c r="A5" s="484"/>
      <c r="B5" s="492" t="s">
        <v>62</v>
      </c>
      <c r="C5" s="493"/>
      <c r="D5" s="494"/>
      <c r="E5" s="492" t="s">
        <v>63</v>
      </c>
      <c r="F5" s="493"/>
      <c r="G5" s="494"/>
      <c r="H5" s="492" t="s">
        <v>62</v>
      </c>
      <c r="I5" s="493"/>
      <c r="J5" s="494"/>
      <c r="K5" s="492" t="s">
        <v>63</v>
      </c>
      <c r="L5" s="493"/>
      <c r="M5" s="494"/>
      <c r="N5" s="487"/>
      <c r="O5" s="469"/>
    </row>
    <row r="6" spans="1:15" ht="20.100000000000001" customHeight="1">
      <c r="A6" s="484"/>
      <c r="B6" s="53">
        <v>2015</v>
      </c>
      <c r="C6" s="169">
        <v>2016</v>
      </c>
      <c r="D6" s="169">
        <v>2017</v>
      </c>
      <c r="E6" s="53">
        <v>2015</v>
      </c>
      <c r="F6" s="169">
        <v>2016</v>
      </c>
      <c r="G6" s="169">
        <v>2017</v>
      </c>
      <c r="H6" s="53">
        <v>2015</v>
      </c>
      <c r="I6" s="169">
        <v>2016</v>
      </c>
      <c r="J6" s="169">
        <v>2017</v>
      </c>
      <c r="K6" s="53">
        <v>2015</v>
      </c>
      <c r="L6" s="169">
        <v>2016</v>
      </c>
      <c r="M6" s="169">
        <v>2017</v>
      </c>
      <c r="N6" s="487"/>
      <c r="O6" s="469"/>
    </row>
    <row r="7" spans="1:15" customFormat="1" ht="31.5" customHeight="1">
      <c r="A7" s="157" t="s">
        <v>208</v>
      </c>
      <c r="B7" s="175">
        <f>Agric6!H8/Agric6!B8</f>
        <v>0.85428571428571431</v>
      </c>
      <c r="C7" s="173">
        <f>Agric6!I8/Agric6!C8</f>
        <v>0.68493150684931503</v>
      </c>
      <c r="D7" s="244">
        <f>Agric6!J8/Agric6!D8</f>
        <v>0.66933333333333334</v>
      </c>
      <c r="E7" s="175">
        <f>Agric7!H8/Agric7!B8</f>
        <v>1</v>
      </c>
      <c r="F7" s="173">
        <f>Agric7!I8/Agric7!C8</f>
        <v>1.0204081632653061</v>
      </c>
      <c r="G7" s="246">
        <f>Agric7!J8/Agric7!D8</f>
        <v>1.016586744359069</v>
      </c>
      <c r="H7" s="175">
        <f>Agric6!E8/Agric6!B8</f>
        <v>0.48857142857142855</v>
      </c>
      <c r="I7" s="173">
        <f>Agric6!F8/Agric6!C8</f>
        <v>0.38630136986301372</v>
      </c>
      <c r="J7" s="246">
        <f>Agric6!G8/Agric6!D8</f>
        <v>0.66933333333333334</v>
      </c>
      <c r="K7" s="175">
        <f>Agric7!E8/Agric7!B8</f>
        <v>0.91560283687943267</v>
      </c>
      <c r="L7" s="173">
        <f>Agric7!F8/Agric7!C8</f>
        <v>0.90476190476190477</v>
      </c>
      <c r="M7" s="246">
        <f>Agric7!G8/Agric7!D8</f>
        <v>0.88599348534201949</v>
      </c>
      <c r="N7" s="148" t="s">
        <v>214</v>
      </c>
      <c r="O7" s="146">
        <v>1651</v>
      </c>
    </row>
    <row r="8" spans="1:15" customFormat="1" ht="29.25" customHeight="1">
      <c r="A8" s="157" t="s">
        <v>209</v>
      </c>
      <c r="B8" s="175">
        <f>Agric6!H9/Agric6!B9</f>
        <v>0.80716253443526176</v>
      </c>
      <c r="C8" s="173">
        <f>Agric6!I9/Agric6!C9</f>
        <v>0.5524861878453039</v>
      </c>
      <c r="D8" s="244">
        <f>Agric6!J9/Agric6!D9</f>
        <v>0.37384898710865561</v>
      </c>
      <c r="E8" s="175">
        <f>Agric7!H9/Agric7!B9</f>
        <v>0.98048780487804876</v>
      </c>
      <c r="F8" s="173">
        <f>Agric7!I9/Agric7!C9</f>
        <v>1</v>
      </c>
      <c r="G8" s="246">
        <f>Agric7!J9/Agric7!D9</f>
        <v>0.92243186582809222</v>
      </c>
      <c r="H8" s="175">
        <f>Agric6!E9/Agric6!B9</f>
        <v>0.15151515151515152</v>
      </c>
      <c r="I8" s="173">
        <f>Agric6!F9/Agric6!C9</f>
        <v>0.43278084714548803</v>
      </c>
      <c r="J8" s="246">
        <f>Agric6!G9/Agric6!D9</f>
        <v>0.37384898710865561</v>
      </c>
      <c r="K8" s="175">
        <f>Agric7!E9/Agric7!B9</f>
        <v>0.74390243902439024</v>
      </c>
      <c r="L8" s="173">
        <f>Agric7!F9/Agric7!C9</f>
        <v>0.72093023255813948</v>
      </c>
      <c r="M8" s="246">
        <f>Agric7!G9/Agric7!D9</f>
        <v>0.67085953878406712</v>
      </c>
      <c r="N8" s="148" t="s">
        <v>215</v>
      </c>
      <c r="O8" s="146">
        <v>1652</v>
      </c>
    </row>
    <row r="9" spans="1:15" customFormat="1" ht="30" customHeight="1">
      <c r="A9" s="157" t="s">
        <v>210</v>
      </c>
      <c r="B9" s="175">
        <f>Agric6!H10/Agric6!B10</f>
        <v>1</v>
      </c>
      <c r="C9" s="173">
        <f>Agric6!I10/Agric6!C10</f>
        <v>0.5</v>
      </c>
      <c r="D9" s="244">
        <f>Agric6!J10/Agric6!D10</f>
        <v>0</v>
      </c>
      <c r="E9" s="175">
        <f>Agric7!H10/Agric7!B10</f>
        <v>1</v>
      </c>
      <c r="F9" s="173">
        <f>Agric7!I10/Agric7!C10</f>
        <v>1.0236220472440944</v>
      </c>
      <c r="G9" s="246">
        <f>Agric7!J10/Agric7!D10</f>
        <v>1.0308622335348394</v>
      </c>
      <c r="H9" s="175">
        <f>Agric6!E10/Agric6!B10</f>
        <v>0.21</v>
      </c>
      <c r="I9" s="173">
        <f>Agric6!F10/Agric6!C10</f>
        <v>0.28249999999999997</v>
      </c>
      <c r="J9" s="246">
        <f>Agric6!G10/Agric6!D10</f>
        <v>0</v>
      </c>
      <c r="K9" s="175">
        <f>Agric7!E10/Agric7!B10</f>
        <v>0.78776486671223511</v>
      </c>
      <c r="L9" s="173">
        <f>Agric7!F10/Agric7!C10</f>
        <v>0.78083989501312334</v>
      </c>
      <c r="M9" s="246">
        <f>Agric7!G10/Agric7!D10</f>
        <v>0.77951002227171495</v>
      </c>
      <c r="N9" s="148" t="s">
        <v>216</v>
      </c>
      <c r="O9" s="146">
        <v>1653</v>
      </c>
    </row>
    <row r="10" spans="1:15" customFormat="1" ht="27.75" customHeight="1">
      <c r="A10" s="157" t="s">
        <v>211</v>
      </c>
      <c r="B10" s="175">
        <f>Agric6!H11/Agric6!B11</f>
        <v>0.85116279069767442</v>
      </c>
      <c r="C10" s="173">
        <f>Agric6!I11/Agric6!C11</f>
        <v>0.52742616033755274</v>
      </c>
      <c r="D10" s="244">
        <f>Agric6!J11/Agric6!D11</f>
        <v>0.64542483660130723</v>
      </c>
      <c r="E10" s="175">
        <f>Agric7!H11/Agric7!B11</f>
        <v>1.0936895083236546</v>
      </c>
      <c r="F10" s="173">
        <f>Agric7!I11/Agric7!C11</f>
        <v>1.1189591078066914</v>
      </c>
      <c r="G10" s="246">
        <f>Agric7!J11/Agric7!D11</f>
        <v>1.1363636363636365</v>
      </c>
      <c r="H10" s="175">
        <f>Agric6!E11/Agric6!B11</f>
        <v>0.13255813953488371</v>
      </c>
      <c r="I10" s="173">
        <f>Agric6!F11/Agric6!C11</f>
        <v>0.27426160337552741</v>
      </c>
      <c r="J10" s="246">
        <f>Agric6!G11/Agric6!D11</f>
        <v>0.64542483660130723</v>
      </c>
      <c r="K10" s="175">
        <f>Agric7!E11/Agric7!B11</f>
        <v>1</v>
      </c>
      <c r="L10" s="173">
        <f>Agric7!F11/Agric7!C11</f>
        <v>0.98884758364312264</v>
      </c>
      <c r="M10" s="246">
        <f>Agric7!G11/Agric7!D11</f>
        <v>1.0043988269794721</v>
      </c>
      <c r="N10" s="148" t="s">
        <v>217</v>
      </c>
      <c r="O10" s="146">
        <v>1654</v>
      </c>
    </row>
    <row r="11" spans="1:15" customFormat="1" ht="28.5" customHeight="1">
      <c r="A11" s="157" t="s">
        <v>212</v>
      </c>
      <c r="B11" s="175">
        <f>Agric6!H12/Agric6!B12</f>
        <v>1.0616487455197132</v>
      </c>
      <c r="C11" s="173">
        <f>Agric6!I12/Agric6!C12</f>
        <v>0.78853046594982079</v>
      </c>
      <c r="D11" s="244">
        <f>Agric6!J12/Agric6!D12</f>
        <v>1.1025089605734768</v>
      </c>
      <c r="E11" s="175">
        <f>Agric7!H12/Agric7!B12</f>
        <v>1</v>
      </c>
      <c r="F11" s="173">
        <f>Agric7!I12/Agric7!C12</f>
        <v>1.0222222222222221</v>
      </c>
      <c r="G11" s="246">
        <f>Agric7!J12/Agric7!D12</f>
        <v>1.0596765197992193</v>
      </c>
      <c r="H11" s="175">
        <f>Agric6!E12/Agric6!B12</f>
        <v>0.72186379928315414</v>
      </c>
      <c r="I11" s="173">
        <f>Agric6!F12/Agric6!C12</f>
        <v>0.58566308243727594</v>
      </c>
      <c r="J11" s="246">
        <f>Agric6!G12/Agric6!D12</f>
        <v>0.68888888888888888</v>
      </c>
      <c r="K11" s="175">
        <f>Agric7!E12/Agric7!B12</f>
        <v>0.96129404968226462</v>
      </c>
      <c r="L11" s="173">
        <f>Agric7!F12/Agric7!C12</f>
        <v>0.95</v>
      </c>
      <c r="M11" s="246">
        <f>Agric7!G12/Agric7!D12</f>
        <v>0.98159509202453987</v>
      </c>
      <c r="N11" s="148" t="s">
        <v>218</v>
      </c>
      <c r="O11" s="146">
        <v>1655</v>
      </c>
    </row>
    <row r="12" spans="1:15" customFormat="1" ht="31.5" customHeight="1">
      <c r="A12" s="157" t="s">
        <v>213</v>
      </c>
      <c r="B12" s="175">
        <f>Agric6!H13/Agric6!B13</f>
        <v>0.59281437125748504</v>
      </c>
      <c r="C12" s="173">
        <f>Agric6!I13/Agric6!C13</f>
        <v>0.58064516129032262</v>
      </c>
      <c r="D12" s="244">
        <f>Agric6!J13/Agric6!D13</f>
        <v>0.47664670658682634</v>
      </c>
      <c r="E12" s="175">
        <f>Agric7!H13/Agric7!B13</f>
        <v>1</v>
      </c>
      <c r="F12" s="173">
        <f>Agric7!I13/Agric7!C13</f>
        <v>1.0196078431372548</v>
      </c>
      <c r="G12" s="246">
        <f>Agric7!J13/Agric7!D13</f>
        <v>1.1134020618556701</v>
      </c>
      <c r="H12" s="175">
        <f>Agric6!E13/Agric6!B13</f>
        <v>0.26107784431137726</v>
      </c>
      <c r="I12" s="173">
        <f>Agric6!F13/Agric6!C13</f>
        <v>0.32516129032258062</v>
      </c>
      <c r="J12" s="246">
        <f>Agric6!G13/Agric6!D13</f>
        <v>0.45628742514970061</v>
      </c>
      <c r="K12" s="175">
        <f>Agric7!E13/Agric7!B13</f>
        <v>0.79387755102040813</v>
      </c>
      <c r="L12" s="173">
        <f>Agric7!F13/Agric7!C13</f>
        <v>0.78431372549019607</v>
      </c>
      <c r="M12" s="246">
        <f>Agric7!G13/Agric7!D13</f>
        <v>0.84536082474226804</v>
      </c>
      <c r="N12" s="148" t="s">
        <v>219</v>
      </c>
      <c r="O12" s="146">
        <v>1656</v>
      </c>
    </row>
    <row r="13" spans="1:15" ht="40.5" customHeight="1" thickBot="1">
      <c r="A13" s="177" t="s">
        <v>57</v>
      </c>
      <c r="B13" s="176">
        <f>Agric6!H14/Agric6!B14</f>
        <v>0.88364696527961839</v>
      </c>
      <c r="C13" s="174">
        <f>Agric6!I14/Agric6!C14</f>
        <v>0.64524291497975705</v>
      </c>
      <c r="D13" s="245">
        <f>Agric6!J14/Agric6!D14</f>
        <v>0.66923076923076918</v>
      </c>
      <c r="E13" s="176">
        <f>Agric7!H14/Agric7!B14</f>
        <v>1.024502617801047</v>
      </c>
      <c r="F13" s="174">
        <f>Agric7!I14/Agric7!C14</f>
        <v>1.0474467229593889</v>
      </c>
      <c r="G13" s="174">
        <f>Agric7!J14/Agric7!D14</f>
        <v>1.0609645362258804</v>
      </c>
      <c r="H13" s="176">
        <f>Agric6!E14/Agric6!B14</f>
        <v>0.42194540153723825</v>
      </c>
      <c r="I13" s="174">
        <f>Agric6!F14/Agric6!C14</f>
        <v>0.42712550607287447</v>
      </c>
      <c r="J13" s="245">
        <f>Agric6!G14/Agric6!D14</f>
        <v>0.52668269230769227</v>
      </c>
      <c r="K13" s="176">
        <f>Agric7!E14/Agric7!B14</f>
        <v>0.89392670157068066</v>
      </c>
      <c r="L13" s="174">
        <f>Agric7!F14/Agric7!C14</f>
        <v>0.8835946924004825</v>
      </c>
      <c r="M13" s="174">
        <f>Agric7!G14/Agric7!D14</f>
        <v>0.88967621297116428</v>
      </c>
      <c r="N13" s="478" t="s">
        <v>8</v>
      </c>
      <c r="O13" s="479"/>
    </row>
    <row r="14" spans="1:15" ht="22.5" customHeight="1">
      <c r="A14" s="41" t="s">
        <v>15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O14" s="65" t="s">
        <v>144</v>
      </c>
    </row>
    <row r="15" spans="1: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7" spans="8:12" ht="15">
      <c r="H17" s="56"/>
      <c r="I17" s="56"/>
      <c r="K17" s="56"/>
      <c r="L17" s="56"/>
    </row>
    <row r="18" spans="8:12" ht="15">
      <c r="H18" s="56"/>
      <c r="I18" s="56"/>
      <c r="K18" s="56"/>
      <c r="L18" s="56"/>
    </row>
    <row r="19" spans="8:12" ht="15">
      <c r="H19" s="56"/>
      <c r="I19" s="56"/>
      <c r="K19" s="56"/>
      <c r="L19" s="56"/>
    </row>
    <row r="20" spans="8:12" ht="15">
      <c r="H20" s="56"/>
      <c r="I20" s="56"/>
      <c r="K20" s="56"/>
      <c r="L20" s="56"/>
    </row>
    <row r="21" spans="8:12" ht="15">
      <c r="H21" s="63"/>
      <c r="I21" s="63"/>
      <c r="K21" s="56"/>
      <c r="L21" s="63"/>
    </row>
    <row r="22" spans="8:12" ht="15.75">
      <c r="H22" s="66"/>
      <c r="I22" s="66"/>
      <c r="K22" s="66"/>
      <c r="L22" s="66"/>
    </row>
  </sheetData>
  <mergeCells count="12">
    <mergeCell ref="N13:O13"/>
    <mergeCell ref="O4:O6"/>
    <mergeCell ref="A2:N2"/>
    <mergeCell ref="A3:N3"/>
    <mergeCell ref="A4:A6"/>
    <mergeCell ref="N4:N6"/>
    <mergeCell ref="B4:G4"/>
    <mergeCell ref="B5:D5"/>
    <mergeCell ref="E5:G5"/>
    <mergeCell ref="H5:J5"/>
    <mergeCell ref="H4:M4"/>
    <mergeCell ref="K5:M5"/>
  </mergeCells>
  <phoneticPr fontId="28" type="noConversion"/>
  <printOptions horizontalCentered="1"/>
  <pageMargins left="0.19685039370078741" right="0.19685039370078741" top="0.39370078740157483" bottom="0.78740157480314965" header="0.19685039370078741" footer="0.51181102362204722"/>
  <pageSetup paperSize="9" scale="85" firstPageNumber="39" orientation="landscape" useFirstPageNumber="1" r:id="rId1"/>
  <headerFooter>
    <oddFooter>&amp;LCommissariat Général au Développement Régional&amp;Rالمندوبية العامة للتنمية الجهوية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21</vt:i4>
      </vt:variant>
    </vt:vector>
  </HeadingPairs>
  <TitlesOfParts>
    <vt:vector size="45" baseType="lpstr">
      <vt:lpstr>S-Agri</vt:lpstr>
      <vt:lpstr>Agric1</vt:lpstr>
      <vt:lpstr>Agric2</vt:lpstr>
      <vt:lpstr>Agric3</vt:lpstr>
      <vt:lpstr>Agric4</vt:lpstr>
      <vt:lpstr>Agric5</vt:lpstr>
      <vt:lpstr>Agric6</vt:lpstr>
      <vt:lpstr>Agric7</vt:lpstr>
      <vt:lpstr>Agric8</vt:lpstr>
      <vt:lpstr>Agric9</vt:lpstr>
      <vt:lpstr>Agric10</vt:lpstr>
      <vt:lpstr>Agric11</vt:lpstr>
      <vt:lpstr>Agric12</vt:lpstr>
      <vt:lpstr>Agric13</vt:lpstr>
      <vt:lpstr>Agric14</vt:lpstr>
      <vt:lpstr>Agric15</vt:lpstr>
      <vt:lpstr>Agric16</vt:lpstr>
      <vt:lpstr>Agric17</vt:lpstr>
      <vt:lpstr>Agric18</vt:lpstr>
      <vt:lpstr>Agric19</vt:lpstr>
      <vt:lpstr>Agric20</vt:lpstr>
      <vt:lpstr>Agric21</vt:lpstr>
      <vt:lpstr>Agricult22</vt:lpstr>
      <vt:lpstr>Environnement</vt:lpstr>
      <vt:lpstr>Agric1!Zone_d_impression</vt:lpstr>
      <vt:lpstr>Agric10!Zone_d_impression</vt:lpstr>
      <vt:lpstr>Agric11!Zone_d_impression</vt:lpstr>
      <vt:lpstr>Agric12!Zone_d_impression</vt:lpstr>
      <vt:lpstr>Agric13!Zone_d_impression</vt:lpstr>
      <vt:lpstr>Agric14!Zone_d_impression</vt:lpstr>
      <vt:lpstr>Agric15!Zone_d_impression</vt:lpstr>
      <vt:lpstr>Agric16!Zone_d_impression</vt:lpstr>
      <vt:lpstr>Agric17!Zone_d_impression</vt:lpstr>
      <vt:lpstr>Agric18!Zone_d_impression</vt:lpstr>
      <vt:lpstr>Agric19!Zone_d_impression</vt:lpstr>
      <vt:lpstr>Agric20!Zone_d_impression</vt:lpstr>
      <vt:lpstr>Agric3!Zone_d_impression</vt:lpstr>
      <vt:lpstr>Agric4!Zone_d_impression</vt:lpstr>
      <vt:lpstr>Agric5!Zone_d_impression</vt:lpstr>
      <vt:lpstr>Agric6!Zone_d_impression</vt:lpstr>
      <vt:lpstr>Agric7!Zone_d_impression</vt:lpstr>
      <vt:lpstr>Agric8!Zone_d_impression</vt:lpstr>
      <vt:lpstr>Agric9!Zone_d_impression</vt:lpstr>
      <vt:lpstr>Agricult22!Zone_d_impression</vt:lpstr>
      <vt:lpstr>'S-Agri'!Zone_d_impression</vt:lpstr>
    </vt:vector>
  </TitlesOfParts>
  <Company>cgdr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irem5</dc:creator>
  <cp:lastModifiedBy>Chokri</cp:lastModifiedBy>
  <cp:lastPrinted>2019-01-15T08:21:57Z</cp:lastPrinted>
  <dcterms:created xsi:type="dcterms:W3CDTF">2008-10-13T08:23:22Z</dcterms:created>
  <dcterms:modified xsi:type="dcterms:W3CDTF">2019-02-04T14:03:51Z</dcterms:modified>
</cp:coreProperties>
</file>